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3F84186F-717B-4A44-9B6D-5DB381D5D79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7" r:id="rId4"/>
  </sheets>
  <definedNames>
    <definedName name="_xlnm.Print_Area" localSheetId="2">' Račun financiranja'!$A$1:$E$24</definedName>
    <definedName name="_xlnm.Print_Area" localSheetId="1">' Račun prihoda i rashoda'!$A$1:$E$96</definedName>
    <definedName name="_xlnm.Print_Area" localSheetId="0">' Sažetak'!$A$1:$H$34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4" l="1"/>
  <c r="E96" i="4"/>
  <c r="C96" i="4"/>
  <c r="D82" i="4"/>
  <c r="E82" i="4"/>
  <c r="C82" i="4"/>
  <c r="D75" i="4"/>
  <c r="E75" i="4"/>
  <c r="C75" i="4"/>
  <c r="D68" i="4"/>
  <c r="E68" i="4"/>
  <c r="C68" i="4"/>
  <c r="D56" i="4"/>
  <c r="E56" i="4"/>
  <c r="C56" i="4"/>
  <c r="D49" i="4"/>
  <c r="E49" i="4"/>
  <c r="C49" i="4"/>
  <c r="D46" i="4"/>
  <c r="E46" i="4"/>
  <c r="C46" i="4"/>
  <c r="D42" i="4"/>
  <c r="E42" i="4"/>
  <c r="C42" i="4"/>
  <c r="D19" i="5"/>
  <c r="E19" i="5"/>
  <c r="C19" i="5"/>
  <c r="D8" i="5"/>
  <c r="E8" i="5"/>
  <c r="C8" i="5"/>
  <c r="D9" i="4"/>
  <c r="E9" i="4"/>
  <c r="C9" i="4"/>
  <c r="D23" i="4"/>
  <c r="E23" i="4"/>
  <c r="C23" i="4"/>
  <c r="D31" i="4"/>
  <c r="E31" i="4"/>
  <c r="C31" i="4"/>
  <c r="D16" i="4"/>
  <c r="E16" i="4"/>
  <c r="C16" i="4"/>
  <c r="H10" i="2"/>
  <c r="G13" i="2"/>
  <c r="G10" i="2"/>
  <c r="F10" i="2"/>
  <c r="F13" i="2"/>
  <c r="F24" i="2"/>
  <c r="H24" i="2"/>
  <c r="G24" i="2"/>
  <c r="E67" i="4" l="1"/>
  <c r="D67" i="4"/>
  <c r="C67" i="4"/>
  <c r="E41" i="4"/>
  <c r="D41" i="4"/>
  <c r="C41" i="4"/>
  <c r="C8" i="4"/>
  <c r="E22" i="4"/>
  <c r="C22" i="4"/>
  <c r="D8" i="4"/>
  <c r="E8" i="4"/>
  <c r="D22" i="4"/>
  <c r="H13" i="2"/>
  <c r="H16" i="2" s="1"/>
  <c r="H25" i="2" s="1"/>
  <c r="H32" i="2" s="1"/>
  <c r="H33" i="2" s="1"/>
  <c r="F16" i="2"/>
  <c r="F25" i="2" s="1"/>
  <c r="F32" i="2" s="1"/>
  <c r="G16" i="2"/>
  <c r="G25" i="2" s="1"/>
  <c r="G32" i="2" s="1"/>
  <c r="G33" i="2" s="1"/>
  <c r="F33" i="2" l="1"/>
</calcChain>
</file>

<file path=xl/sharedStrings.xml><?xml version="1.0" encoding="utf-8"?>
<sst xmlns="http://schemas.openxmlformats.org/spreadsheetml/2006/main" count="1012" uniqueCount="261">
  <si>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</si>
  <si>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</si>
  <si>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</si>
  <si>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</si>
  <si>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</si>
  <si>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</si>
  <si>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</si>
  <si>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</si>
  <si>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</si>
  <si>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</si>
  <si>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</si>
  <si>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</si>
  <si>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</si>
  <si>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</si>
  <si>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</si>
  <si>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</si>
  <si>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</si>
  <si>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</si>
  <si>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</si>
  <si>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</si>
  <si>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</si>
  <si>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</si>
  <si>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</si>
  <si>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</si>
  <si>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</si>
  <si>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</si>
  <si>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</si>
  <si>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</si>
  <si>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</si>
  <si>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</si>
  <si>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</si>
  <si>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</si>
  <si>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</si>
  <si>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</si>
  <si>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</si>
  <si>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</si>
  <si>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</si>
  <si>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</si>
  <si>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</si>
  <si>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</si>
  <si>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</si>
  <si>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</si>
  <si>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</si>
  <si>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</si>
  <si>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</si>
  <si>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Namjenski primici</t>
  </si>
  <si>
    <t>Namjenski primici od zaduživanja</t>
  </si>
  <si>
    <t>IZNOS PROMJENE</t>
  </si>
  <si>
    <t>61</t>
  </si>
  <si>
    <t>63</t>
  </si>
  <si>
    <t>64</t>
  </si>
  <si>
    <t>65</t>
  </si>
  <si>
    <t>66</t>
  </si>
  <si>
    <t>Prihodi od poreza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</si>
  <si>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</si>
  <si>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</si>
  <si>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protestira</t>
  </si>
  <si>
    <t>71</t>
  </si>
  <si>
    <t>Prihodi od prodaje neproizvedene dugotrajne imovine</t>
  </si>
  <si>
    <t>72</t>
  </si>
  <si>
    <t>31</t>
  </si>
  <si>
    <t>32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</si>
  <si>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</si>
  <si>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</si>
  <si>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</si>
  <si>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</si>
  <si>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</si>
  <si>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</si>
  <si>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</si>
  <si>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</si>
  <si>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</si>
  <si>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</si>
  <si>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</si>
  <si>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42</t>
  </si>
  <si>
    <t>Rashodi za nabavu proizvedene dugotrajne imovine</t>
  </si>
  <si>
    <t>45</t>
  </si>
  <si>
    <t>Rashodi za dodatna ulaganja na nefinancijskoj imovini</t>
  </si>
  <si>
    <t xml:space="preserve">  SVEUKUPNO RASHODI / IZDACI</t>
  </si>
  <si>
    <t>Razdjel 001 OPĆINSKO VIJEĆE</t>
  </si>
  <si>
    <t>Glava 00101 OPĆINSKO VIJEĆE</t>
  </si>
  <si>
    <t>3</t>
  </si>
  <si>
    <t>4</t>
  </si>
  <si>
    <t>PLAN 2026.</t>
  </si>
  <si>
    <t>Kazne, upravne mjere i ostali prihodi</t>
  </si>
  <si>
    <t xml:space="preserve">  01 Opće javne usluge</t>
  </si>
  <si>
    <t xml:space="preserve">  011 Izvršna  i zakonodavna tijela, financijski i fiskalni poslovi, vanjski poslovi</t>
  </si>
  <si>
    <t xml:space="preserve">  03 Javni red i sigurnost</t>
  </si>
  <si>
    <t xml:space="preserve">  032 Usluge protupožarne zaštite</t>
  </si>
  <si>
    <t xml:space="preserve">  04 Ekonomski poslovi</t>
  </si>
  <si>
    <t xml:space="preserve">  042 Poljoprivreda, šumarstvo, ribarstvo i lov</t>
  </si>
  <si>
    <t xml:space="preserve"> 049 Ekonomski poslovi koji nisu drugdje svrstani</t>
  </si>
  <si>
    <t xml:space="preserve"> 05 Zaštita okoliša</t>
  </si>
  <si>
    <t xml:space="preserve">  051 Gospodarenje otpadom</t>
  </si>
  <si>
    <t xml:space="preserve">  056 Poslovi i usluge zaštite okoliša koji nisu drugdje svrstani</t>
  </si>
  <si>
    <t xml:space="preserve">  06 Usluge unapređenja stanovanja i zajednice</t>
  </si>
  <si>
    <t xml:space="preserve">  062 Razvoj zajednice</t>
  </si>
  <si>
    <t xml:space="preserve">  064 Ulična rasvjeta</t>
  </si>
  <si>
    <t xml:space="preserve">  066 Rashodi vezani za stanovanje i kom. pogodnosti koji nisu drugdje svrstani</t>
  </si>
  <si>
    <t xml:space="preserve">  07 Zdravstvo</t>
  </si>
  <si>
    <t xml:space="preserve"> 076 Poslovi i usluge zdravstva koji nisu drugdje svrstani</t>
  </si>
  <si>
    <t xml:space="preserve">  08 Rekreacija, kultura i religija</t>
  </si>
  <si>
    <t xml:space="preserve">  081 Službe rekreacije i sporta</t>
  </si>
  <si>
    <t xml:space="preserve">  082 Službe kulture</t>
  </si>
  <si>
    <t xml:space="preserve">  09 Obrazovanje</t>
  </si>
  <si>
    <t xml:space="preserve">  091 Predškolsko i osnovno obrazovanje</t>
  </si>
  <si>
    <t xml:space="preserve">  098 Usluge obrazovanja koje nisu drugdje svrstane</t>
  </si>
  <si>
    <t xml:space="preserve">  10 Socijalna zaštita</t>
  </si>
  <si>
    <t xml:space="preserve">  102 Starost</t>
  </si>
  <si>
    <t xml:space="preserve">  104 Obitelj i djeca</t>
  </si>
  <si>
    <t>I. IZMJENE I DOPUNE PLANA 2026.</t>
  </si>
  <si>
    <t>I. IZMJENE I DOPUNE PRORAČUNA OPĆINE NIJEMCI ZA 2026. GODINU</t>
  </si>
  <si>
    <t>UKUPNO PRIMICI</t>
  </si>
  <si>
    <t>Izvor  1.1. Prihodi od poreza</t>
  </si>
  <si>
    <t>Izvor  1.2. Naknada za iskorištavanje mineralnih sirovina</t>
  </si>
  <si>
    <t>Izvor  1.3. Ostali nenamjenski prihodi</t>
  </si>
  <si>
    <t>OPĆI PRIHODI I PRIMICI</t>
  </si>
  <si>
    <t xml:space="preserve"> Prihodi od poreza</t>
  </si>
  <si>
    <t>Naknada za iskorištavanje mineralnih sirovina</t>
  </si>
  <si>
    <t>Ostali nenamjenski prihodi</t>
  </si>
  <si>
    <t>VLASTITI PRIHODI</t>
  </si>
  <si>
    <t>Vlastiti prihodi</t>
  </si>
  <si>
    <t>Vlastiti prihodi PK</t>
  </si>
  <si>
    <t>Izvor  4.3. Ostali prihodi za posebne namjene</t>
  </si>
  <si>
    <t>Izvor  4.4. Prihodi od zakupa i prodaje polj. zemljišta</t>
  </si>
  <si>
    <t>Izvor  4.6. Prihodi od šumskog doprinosa</t>
  </si>
  <si>
    <t>Izvor  4.7. Prihodi od komunalne naknade</t>
  </si>
  <si>
    <t>Izvor  4.9. Vodni doprinos</t>
  </si>
  <si>
    <t>Ostali prihodi za posebne namjene</t>
  </si>
  <si>
    <t>Prihodi od zakupa i prodaje polj. zemljišta</t>
  </si>
  <si>
    <t>Prihodi od šumskog doprinosa</t>
  </si>
  <si>
    <t>Prihodi od komunalne naknade</t>
  </si>
  <si>
    <t>Prihodi od komunalnog doprinosa</t>
  </si>
  <si>
    <t>Vodni doprinos</t>
  </si>
  <si>
    <t>PRIHODI ZA POSEBNE NAMJENE</t>
  </si>
  <si>
    <t>POMOĆI</t>
  </si>
  <si>
    <t>Izvor  5.0. Pomoći iz državnog proračuna</t>
  </si>
  <si>
    <t>Izvor  5.1. Pomoći EU</t>
  </si>
  <si>
    <t>Izvor  5.2. Tekuće pomoći iz države</t>
  </si>
  <si>
    <t>Izvor  5.6. Kapitalne pomoći iz države</t>
  </si>
  <si>
    <t>Izvor  5.8. FISKALNA ODRŽIVOST DJEČJIH VRTIĆA</t>
  </si>
  <si>
    <t>Pomoći iz državnog proračuna</t>
  </si>
  <si>
    <t>Pomoći EU</t>
  </si>
  <si>
    <t>Tekuće pomoći iz države</t>
  </si>
  <si>
    <t>Kapitalne pomoći iz države</t>
  </si>
  <si>
    <t>FISKALNA ODRŽIVOST DJEČJIH VRTIĆA</t>
  </si>
  <si>
    <t>PRIHODI OD PRODAJE ILI ZAMJENE NEFINANCIJSKE IMOVINE I NAKNADE ŠTETE S NASLOVA OSIGURANJA</t>
  </si>
  <si>
    <t xml:space="preserve">  036 Rashodi za javni red i sigurnost koji nisu drugdje svrstani</t>
  </si>
  <si>
    <t xml:space="preserve">  047 Ostale industrije</t>
  </si>
  <si>
    <t xml:space="preserve">  054 Zaštita bioraznolikosti i krajolika</t>
  </si>
  <si>
    <t xml:space="preserve">  086 Rashodi za rekreaciju, kulturu i religiju koji nisu drugdje svrstane</t>
  </si>
  <si>
    <t xml:space="preserve">  107 Socijala pomoć stanovništvu koje nije obuhvaćeno redovnim socijalnim programima</t>
  </si>
  <si>
    <t>Program 0101 Redovna djelatnost</t>
  </si>
  <si>
    <t>Aktivnost A100001 Redovna djelatnost</t>
  </si>
  <si>
    <t>Aktivnost A100002 Redovna djelatnost političkih stranaka</t>
  </si>
  <si>
    <t>Razdjel 002 URED OPĆINSKOG NAČELNIKA</t>
  </si>
  <si>
    <t>Glava 00201 URED OPĆINSKOG NAČELNIKA</t>
  </si>
  <si>
    <t>Razdjel 003 UPRAVNI ODJEL ZA DRUŠTVENE DJELATNOSTI, UPRAVNE, OPĆE,PRAVNE I IMOVINSKE POSLOVE</t>
  </si>
  <si>
    <t>Glava 00301 UPRAVNI ODJEL ZA DRUŠTVENE DJELATNOSTI, UPRAVNE, OPĆE, PRAVNE I IMOVINSKE POSLOVE</t>
  </si>
  <si>
    <t>Izvor  3.1. Vlastiti prihodi</t>
  </si>
  <si>
    <t>Aktivnost A100091 Upravljanje i raspolaganje nekretninama općine</t>
  </si>
  <si>
    <t>Program 2001 Gradnja komunalne infrastrukture</t>
  </si>
  <si>
    <t>Kapitalni projekt K100295 Izgradnja street workout parka na otvorenom</t>
  </si>
  <si>
    <t>Kapitalni projekt K100296 Projekt rekonstrukcije središnjeg parka u Nijemcima</t>
  </si>
  <si>
    <t>Program 2002 Održavanje komunalne infrastrukture</t>
  </si>
  <si>
    <t>Aktivnost A100010 Održavanje javne rasvjete</t>
  </si>
  <si>
    <t>Aktivnost A100011 Održavanje nerazvrstanih cesta</t>
  </si>
  <si>
    <t>Aktivnost A100012 Održavanje groblja</t>
  </si>
  <si>
    <t>Aktivnost A100013 Održavanje poljskih puteva</t>
  </si>
  <si>
    <t>Aktivnost A100014 Održavanje kanalske mreže</t>
  </si>
  <si>
    <t>Aktivnost A100126 Održavanje javnih zelenih površina (košnja, igrališta)</t>
  </si>
  <si>
    <t>Aktivnost A100127 Održavanje građevina, uređaja i predmeta javne namjene</t>
  </si>
  <si>
    <t>Aktivnost A100128 Odražvanje čistoće javnih površina (čišćenje staze, javnih površina)</t>
  </si>
  <si>
    <t>Tekući projekt T100018 Javni radovi u okviru komunalne djelatnosti</t>
  </si>
  <si>
    <t>Tekući projekt T100019 Klizalište</t>
  </si>
  <si>
    <t>Tekući projekt T100130 Zelena strana ulice - dobava i sadnja sadnica</t>
  </si>
  <si>
    <t>Program 3001 Zaštita okoliša</t>
  </si>
  <si>
    <t>Aktivnost A100091 Povećanje energetske učinkovitosti objekata</t>
  </si>
  <si>
    <t>Izvor  7.1. Prihodi od prodaje nefinancijske imovine</t>
  </si>
  <si>
    <t>Aktivnost A100109 Zaštita životinja</t>
  </si>
  <si>
    <t>Kapitalni projekt K100129 IZGRADNJA RECIKLAŽNOG DVORIŠTA</t>
  </si>
  <si>
    <t>Tekući projekt T100020 Gospodarenje otpadom</t>
  </si>
  <si>
    <t>Program 4004 Demografska obnova</t>
  </si>
  <si>
    <t>Aktivnost A100032 Poticajne mjere demografske obnove</t>
  </si>
  <si>
    <t>Program 5001 Predškolski odgoj</t>
  </si>
  <si>
    <t>Aktivnost A100077 Aktivnosti u predškolskom odgoju</t>
  </si>
  <si>
    <t>Kapitalni projekt K100098 Proširenje kapaciteta Vrtića</t>
  </si>
  <si>
    <t>Program 5002 Javne potrebe u školstvu</t>
  </si>
  <si>
    <t>Aktivnost A100037 Sufinanciranje javnog prijevoza učenika</t>
  </si>
  <si>
    <t>Aktivnost A100038 Aktivnosti u školstvu</t>
  </si>
  <si>
    <t>Aktivnost A100039 Stipendije i školarine</t>
  </si>
  <si>
    <t>Program 6001 Zdravstvo</t>
  </si>
  <si>
    <t>Aktivnost A100041 Dodatne usluge u zdravstvu</t>
  </si>
  <si>
    <t>Aktivnost A100042 Deratizacija i dezinsekcija</t>
  </si>
  <si>
    <t>Program 6002 Socijalna skrb</t>
  </si>
  <si>
    <t>Aktivnost A100043 Pomoć kućanstvima</t>
  </si>
  <si>
    <t>Aktivnost A100044 Redovna djelatnost Crvenog križa</t>
  </si>
  <si>
    <t>Program 6003 Skrb o osobama treće životne dobi</t>
  </si>
  <si>
    <t>Aktivnost A100045 Projekt ZAŽELI I OSTANI KOD KUĆE</t>
  </si>
  <si>
    <t>Program 7001 Javne potrebe u kulturi</t>
  </si>
  <si>
    <t>Aktivnost A100047 Redovna djelatnost udruga građana</t>
  </si>
  <si>
    <t>Aktivnost A100048 Sufinanciranje projekata u kulturi</t>
  </si>
  <si>
    <t>Aktivnost A100049 Održavanje objekata u kulturi</t>
  </si>
  <si>
    <t>Aktivnost A100076 Vijeće nacionalnih manjina</t>
  </si>
  <si>
    <t>Kapitalni projekt K100058 Dom kulture Đeletovci</t>
  </si>
  <si>
    <t>Kapitalni projekt K100125 Dom kulture u Apševcima</t>
  </si>
  <si>
    <t>Kapitalni projekt K100126 Opremanje društvenog doma u Apševcima</t>
  </si>
  <si>
    <t>Tekući projekt T100099 Manifestacija "Divan je kićeni Srijem"</t>
  </si>
  <si>
    <t>Program 7002 Javne potrebe u religiji</t>
  </si>
  <si>
    <t>Aktivnost A100052 Redovna djelatnost u religiji</t>
  </si>
  <si>
    <t>Aktivnost A100053 Kapitalne pomoći vjerskim zajednicama</t>
  </si>
  <si>
    <t>Program 8001 Javne potrebe u športu</t>
  </si>
  <si>
    <t>Aktivnost A100054 Poticanje amaterskog sporta</t>
  </si>
  <si>
    <t>Aktivnost A100083 Održavanje sportskih objekata</t>
  </si>
  <si>
    <t>Kapitalni projekt K100092 Rastimo kroz igru</t>
  </si>
  <si>
    <t>Kapitalni projekt K100114 NK PODGRAĐE</t>
  </si>
  <si>
    <t>Kapitalni projekt K100117 Ulaganje u NK Šokadija Đeletovci</t>
  </si>
  <si>
    <t>Kapitalni projekt K100118 Postavljanje reflektora na NK Polet Donje Novo Selo</t>
  </si>
  <si>
    <t>Kapitalni projekt K100119 Postavljanje reflektora na NK Lipovac</t>
  </si>
  <si>
    <t>Program 9001 Zaštita od požara</t>
  </si>
  <si>
    <t>Aktivnost A100055 Zaštita od požara</t>
  </si>
  <si>
    <t>Program 9002 Civilna zaštita</t>
  </si>
  <si>
    <t>Aktivnost A100056 Zaštita i spašavanje</t>
  </si>
  <si>
    <t>Program 1102 VODOVODNA MREŽA</t>
  </si>
  <si>
    <t>Aktivnost A101101 ODRŽAVANJE HIDRANATA</t>
  </si>
  <si>
    <t>Glava 00302 PREDŠKOLSKO OBRAZOVANJE</t>
  </si>
  <si>
    <t>Proračunski korisnik 12345 DJEČJI VRTIĆ BAMBI</t>
  </si>
  <si>
    <t>Program 1001 Redovna djelatnost</t>
  </si>
  <si>
    <t>Aktivnost A100057 Redovna djelatnost</t>
  </si>
  <si>
    <t>Korisnik  01 DJEČJI VRTIĆ BAMBI</t>
  </si>
  <si>
    <t>Razdjel 004 UPRAVNI ODJEL ZA FINANCIJE,RAZVOJ I GOSPODARSTVO</t>
  </si>
  <si>
    <t>Glava 00401 UPRAVNI ODJEL ZA FINANCIJE, RAZVOJ I GOSPODARSTVO</t>
  </si>
  <si>
    <t>Kapitalni projekt K100006 Nogostupi i biciklističke staze</t>
  </si>
  <si>
    <t>Kapitalni projekt K100063 Mrtvačnica V. Banovci</t>
  </si>
  <si>
    <t>Kapitalni projekt K100124 Centar naselja Lipovac</t>
  </si>
  <si>
    <t>Kapitalni projekt K100129 Izgradnja parkirališta u Podgrađu</t>
  </si>
  <si>
    <t>Kapitalni projekt K100133 Rekonstrukcija ul. Bana Jelačića Nijemci</t>
  </si>
  <si>
    <t>Kapitalni projekt K100291 UREĐAJI I OPREMA ZA ODRŽAVANJE KOMUNALNE INFRASTRUKTURE</t>
  </si>
  <si>
    <t>Kapitalni projekt K100293 IZGRADNJA CENTRA DONJE NOVO SELO</t>
  </si>
  <si>
    <t>Kapitalni projekt K100294 NK LOVOR</t>
  </si>
  <si>
    <t>Kapitalni projekt K100297 Rekonstrukcija nerazvrstane ceste u naselju Banovci</t>
  </si>
  <si>
    <t>Kapitalni projekt K100130 Kupnja stroja za prikupljanje ambalaže</t>
  </si>
  <si>
    <t>Program 3002 Prostorno planska dokumentacija</t>
  </si>
  <si>
    <t>Kapitalni projekt K100021 Prostorni plan</t>
  </si>
  <si>
    <t>Program 4002 Razvoj turizma</t>
  </si>
  <si>
    <t>Aktivnost A100027 Razvoj kontinentalnog turizma</t>
  </si>
  <si>
    <t>Aktivnost A100103 Priprema projektne dokumentacije za EU fondove</t>
  </si>
  <si>
    <t>Kapitalni projekt K100099 PA.CON II</t>
  </si>
  <si>
    <t>Program 4006 Poticanje razvoja poljoprivrede</t>
  </si>
  <si>
    <t>Aktivnost A100075 Poticajne mjere</t>
  </si>
  <si>
    <t>Tekući projekt T100104 Agrostart</t>
  </si>
  <si>
    <t>Program 4008 Razvoj gospodarstva</t>
  </si>
  <si>
    <t>Aktivnost A100109 Poticanje gospodarstva</t>
  </si>
  <si>
    <t>Aktivnost A100043 Program mjera zdravstvene zaštite na području Općine Nijemci</t>
  </si>
  <si>
    <t>Program 1101 ODVODNJA</t>
  </si>
  <si>
    <t>Kapitalni projekt K101101 ODVODNJA</t>
  </si>
  <si>
    <t>Izvor  1. Opći prihodi i primici</t>
  </si>
  <si>
    <t>Izvor  3. Vlastiti prihodi</t>
  </si>
  <si>
    <t>Izvor  4. Prihodi za posebne namjene</t>
  </si>
  <si>
    <t>Izvor  5. Pomoći</t>
  </si>
  <si>
    <t>Izvor  7. Prihodi od prodaje ili zamjene nefinancijske imovine i nakna</t>
  </si>
  <si>
    <t>II.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</si>
</sst>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9"/>
      <name val="Arial"/>
      <family val="2"/>
    </font>
    <font>
      <b/>
      <sz val="10"/>
      <color theme="0"/>
      <name val="Times New Roman"/>
      <family val="1"/>
      <charset val="238"/>
    </font>
    <font>
      <b/>
      <sz val="10"/>
      <color theme="0"/>
      <name val="Arial"/>
      <family val="2"/>
    </font>
    <font>
      <sz val="10"/>
      <name val="Arial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30" fillId="0" borderId="0"/>
  </cellStyleXfs>
  <cellXfs count="14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19" fillId="0" borderId="0" xfId="3" applyFont="1"/>
    <xf numFmtId="0" fontId="15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0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21" fillId="2" borderId="4" xfId="3" applyFont="1" applyFill="1" applyBorder="1" applyAlignment="1">
      <alignment horizontal="left" vertical="center" wrapText="1"/>
    </xf>
    <xf numFmtId="4" fontId="21" fillId="0" borderId="4" xfId="0" applyNumberFormat="1" applyFont="1" applyBorder="1"/>
    <xf numFmtId="0" fontId="21" fillId="2" borderId="4" xfId="3" quotePrefix="1" applyFont="1" applyFill="1" applyBorder="1" applyAlignment="1">
      <alignment horizontal="left" vertical="center"/>
    </xf>
    <xf numFmtId="0" fontId="21" fillId="2" borderId="4" xfId="3" applyFont="1" applyFill="1" applyBorder="1" applyAlignment="1">
      <alignment horizontal="left" vertical="center"/>
    </xf>
    <xf numFmtId="0" fontId="21" fillId="2" borderId="4" xfId="3" applyFont="1" applyFill="1" applyBorder="1" applyAlignment="1">
      <alignment vertical="center" wrapText="1"/>
    </xf>
    <xf numFmtId="0" fontId="23" fillId="0" borderId="4" xfId="0" applyFont="1" applyBorder="1"/>
    <xf numFmtId="0" fontId="23" fillId="0" borderId="4" xfId="0" applyFont="1" applyBorder="1" applyAlignment="1">
      <alignment wrapText="1"/>
    </xf>
    <xf numFmtId="4" fontId="23" fillId="0" borderId="4" xfId="0" applyNumberFormat="1" applyFont="1" applyBorder="1"/>
    <xf numFmtId="0" fontId="11" fillId="0" borderId="0" xfId="3" applyFont="1"/>
    <xf numFmtId="0" fontId="25" fillId="3" borderId="4" xfId="3" applyFont="1" applyFill="1" applyBorder="1" applyAlignment="1">
      <alignment horizontal="center" vertical="center" wrapText="1"/>
    </xf>
    <xf numFmtId="0" fontId="25" fillId="3" borderId="5" xfId="3" applyFont="1" applyFill="1" applyBorder="1" applyAlignment="1">
      <alignment horizontal="center" vertical="center" wrapText="1"/>
    </xf>
    <xf numFmtId="0" fontId="26" fillId="3" borderId="4" xfId="3" quotePrefix="1" applyFont="1" applyFill="1" applyBorder="1" applyAlignment="1">
      <alignment horizontal="center" vertical="center" wrapText="1"/>
    </xf>
    <xf numFmtId="4" fontId="26" fillId="0" borderId="0" xfId="0" applyNumberFormat="1" applyFont="1"/>
    <xf numFmtId="4" fontId="26" fillId="0" borderId="4" xfId="0" applyNumberFormat="1" applyFont="1" applyBorder="1"/>
    <xf numFmtId="0" fontId="23" fillId="0" borderId="0" xfId="3" applyFont="1"/>
    <xf numFmtId="49" fontId="21" fillId="2" borderId="4" xfId="3" applyNumberFormat="1" applyFont="1" applyFill="1" applyBorder="1" applyAlignment="1">
      <alignment horizontal="left" vertical="center" wrapText="1"/>
    </xf>
    <xf numFmtId="4" fontId="8" fillId="2" borderId="4" xfId="3" applyNumberFormat="1" applyFont="1" applyFill="1" applyBorder="1" applyAlignment="1">
      <alignment horizontal="right"/>
    </xf>
    <xf numFmtId="0" fontId="24" fillId="9" borderId="0" xfId="0" applyFont="1" applyFill="1"/>
    <xf numFmtId="4" fontId="24" fillId="9" borderId="0" xfId="0" applyNumberFormat="1" applyFont="1" applyFill="1"/>
    <xf numFmtId="0" fontId="23" fillId="0" borderId="4" xfId="0" applyFont="1" applyBorder="1" applyAlignment="1">
      <alignment horizontal="left" vertical="center"/>
    </xf>
    <xf numFmtId="4" fontId="24" fillId="0" borderId="0" xfId="0" applyNumberFormat="1" applyFont="1"/>
    <xf numFmtId="0" fontId="26" fillId="3" borderId="6" xfId="3" quotePrefix="1" applyFont="1" applyFill="1" applyBorder="1" applyAlignment="1">
      <alignment horizontal="center" vertical="center" wrapText="1"/>
    </xf>
    <xf numFmtId="0" fontId="14" fillId="3" borderId="6" xfId="3" quotePrefix="1" applyFont="1" applyFill="1" applyBorder="1" applyAlignment="1">
      <alignment horizontal="center" vertical="center" wrapText="1"/>
    </xf>
    <xf numFmtId="0" fontId="26" fillId="0" borderId="4" xfId="0" applyFont="1" applyBorder="1"/>
    <xf numFmtId="4" fontId="25" fillId="2" borderId="4" xfId="3" applyNumberFormat="1" applyFont="1" applyFill="1" applyBorder="1" applyAlignment="1">
      <alignment horizontal="right"/>
    </xf>
    <xf numFmtId="0" fontId="28" fillId="11" borderId="4" xfId="3" applyFont="1" applyFill="1" applyBorder="1" applyAlignment="1">
      <alignment horizontal="center" vertical="center" wrapText="1"/>
    </xf>
    <xf numFmtId="0" fontId="28" fillId="11" borderId="5" xfId="3" applyFont="1" applyFill="1" applyBorder="1" applyAlignment="1">
      <alignment horizontal="center" vertical="center" wrapText="1"/>
    </xf>
    <xf numFmtId="4" fontId="29" fillId="11" borderId="4" xfId="0" applyNumberFormat="1" applyFont="1" applyFill="1" applyBorder="1" applyAlignment="1">
      <alignment vertical="center"/>
    </xf>
    <xf numFmtId="0" fontId="29" fillId="11" borderId="2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6" fillId="0" borderId="3" xfId="2" applyFont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6" fillId="3" borderId="3" xfId="2" applyFont="1" applyFill="1" applyBorder="1" applyAlignment="1">
      <alignment vertical="center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4" fontId="30" fillId="0" borderId="0" xfId="4" applyNumberFormat="1"/>
    <xf numFmtId="4" fontId="31" fillId="0" borderId="4" xfId="4" applyNumberFormat="1" applyFont="1" applyBorder="1"/>
    <xf numFmtId="0" fontId="14" fillId="0" borderId="4" xfId="3" quotePrefix="1" applyFont="1" applyFill="1" applyBorder="1" applyAlignment="1">
      <alignment horizontal="center" vertical="center" wrapText="1"/>
    </xf>
    <xf numFmtId="0" fontId="25" fillId="0" borderId="4" xfId="3" quotePrefix="1" applyFont="1" applyFill="1" applyBorder="1" applyAlignment="1">
      <alignment horizontal="left" vertical="center" wrapText="1"/>
    </xf>
    <xf numFmtId="4" fontId="25" fillId="0" borderId="4" xfId="3" quotePrefix="1" applyNumberFormat="1" applyFont="1" applyFill="1" applyBorder="1" applyAlignment="1">
      <alignment horizontal="right" vertical="center" wrapText="1"/>
    </xf>
    <xf numFmtId="0" fontId="24" fillId="9" borderId="0" xfId="4" applyFont="1" applyFill="1"/>
    <xf numFmtId="4" fontId="26" fillId="0" borderId="4" xfId="4" applyNumberFormat="1" applyFont="1" applyBorder="1"/>
    <xf numFmtId="4" fontId="32" fillId="0" borderId="4" xfId="3" applyNumberFormat="1" applyFont="1" applyBorder="1"/>
    <xf numFmtId="0" fontId="25" fillId="0" borderId="4" xfId="0" applyFont="1" applyBorder="1" applyAlignment="1">
      <alignment horizontal="left"/>
    </xf>
    <xf numFmtId="0" fontId="25" fillId="0" borderId="4" xfId="0" applyFont="1" applyBorder="1"/>
    <xf numFmtId="0" fontId="26" fillId="0" borderId="4" xfId="4" applyFont="1" applyFill="1" applyBorder="1"/>
    <xf numFmtId="4" fontId="25" fillId="0" borderId="4" xfId="0" applyNumberFormat="1" applyFont="1" applyBorder="1"/>
    <xf numFmtId="0" fontId="33" fillId="0" borderId="4" xfId="4" applyFont="1" applyFill="1" applyBorder="1"/>
    <xf numFmtId="0" fontId="25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vertical="center" wrapText="1"/>
    </xf>
    <xf numFmtId="4" fontId="25" fillId="0" borderId="4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21" fillId="3" borderId="4" xfId="3" applyFont="1" applyFill="1" applyBorder="1" applyAlignment="1">
      <alignment horizontal="left" vertical="center" wrapText="1"/>
    </xf>
    <xf numFmtId="4" fontId="21" fillId="3" borderId="4" xfId="0" applyNumberFormat="1" applyFont="1" applyFill="1" applyBorder="1" applyAlignment="1">
      <alignment horizontal="right"/>
    </xf>
    <xf numFmtId="4" fontId="21" fillId="3" borderId="4" xfId="0" applyNumberFormat="1" applyFont="1" applyFill="1" applyBorder="1"/>
    <xf numFmtId="4" fontId="25" fillId="0" borderId="4" xfId="4" applyNumberFormat="1" applyFont="1" applyBorder="1"/>
    <xf numFmtId="0" fontId="27" fillId="5" borderId="0" xfId="4" applyFont="1" applyFill="1"/>
    <xf numFmtId="4" fontId="27" fillId="5" borderId="0" xfId="4" applyNumberFormat="1" applyFont="1" applyFill="1"/>
    <xf numFmtId="0" fontId="30" fillId="0" borderId="0" xfId="4"/>
    <xf numFmtId="0" fontId="27" fillId="6" borderId="0" xfId="4" applyFont="1" applyFill="1"/>
    <xf numFmtId="4" fontId="27" fillId="6" borderId="0" xfId="4" applyNumberFormat="1" applyFont="1" applyFill="1"/>
    <xf numFmtId="0" fontId="24" fillId="7" borderId="0" xfId="4" applyFont="1" applyFill="1"/>
    <xf numFmtId="4" fontId="24" fillId="7" borderId="0" xfId="4" applyNumberFormat="1" applyFont="1" applyFill="1"/>
    <xf numFmtId="0" fontId="24" fillId="8" borderId="0" xfId="4" applyFont="1" applyFill="1"/>
    <xf numFmtId="4" fontId="24" fillId="8" borderId="0" xfId="4" applyNumberFormat="1" applyFont="1" applyFill="1"/>
    <xf numFmtId="4" fontId="24" fillId="9" borderId="0" xfId="4" applyNumberFormat="1" applyFont="1" applyFill="1"/>
    <xf numFmtId="0" fontId="22" fillId="0" borderId="0" xfId="4" applyFont="1"/>
    <xf numFmtId="4" fontId="22" fillId="0" borderId="0" xfId="4" applyNumberFormat="1" applyFont="1"/>
    <xf numFmtId="0" fontId="27" fillId="10" borderId="0" xfId="4" applyFont="1" applyFill="1"/>
    <xf numFmtId="4" fontId="27" fillId="10" borderId="0" xfId="4" applyNumberFormat="1" applyFont="1" applyFill="1"/>
    <xf numFmtId="0" fontId="24" fillId="12" borderId="0" xfId="4" applyFont="1" applyFill="1"/>
    <xf numFmtId="4" fontId="24" fillId="12" borderId="0" xfId="4" applyNumberFormat="1" applyFont="1" applyFill="1"/>
    <xf numFmtId="0" fontId="24" fillId="13" borderId="0" xfId="0" applyFont="1" applyFill="1"/>
    <xf numFmtId="4" fontId="24" fillId="13" borderId="0" xfId="0" applyNumberFormat="1" applyFont="1" applyFill="1"/>
  </cellXfs>
  <cellStyles count="5">
    <cellStyle name="Normal" xfId="0" builtinId="0"/>
    <cellStyle name="Normal 2" xfId="4" xr:uid="{25A5EE99-2A6D-4A21-BB04-74D6553D32AC}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zoomScaleNormal="100" workbookViewId="0">
      <selection activeCell="H29" sqref="H29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8" ht="15.75" x14ac:dyDescent="0.25">
      <c r="A1" s="42"/>
    </row>
    <row r="2" spans="1:8" s="2" customFormat="1" ht="51" customHeight="1" x14ac:dyDescent="0.25">
      <c r="A2" s="78" t="s">
        <v>110</v>
      </c>
      <c r="B2" s="78"/>
      <c r="C2" s="78"/>
      <c r="D2" s="78"/>
      <c r="E2" s="78"/>
      <c r="F2" s="78"/>
      <c r="G2" s="78"/>
      <c r="H2" s="78"/>
    </row>
    <row r="3" spans="1:8" s="2" customFormat="1" ht="18" customHeight="1" x14ac:dyDescent="0.25">
      <c r="A3" s="3"/>
      <c r="B3" s="3"/>
      <c r="C3" s="3"/>
      <c r="D3" s="3"/>
      <c r="E3" s="3"/>
      <c r="F3" s="3"/>
      <c r="G3" s="3"/>
      <c r="H3" s="3"/>
    </row>
    <row r="4" spans="1:8" s="2" customFormat="1" ht="15.75" x14ac:dyDescent="0.25">
      <c r="A4" s="78" t="s">
        <v>0</v>
      </c>
      <c r="B4" s="78"/>
      <c r="C4" s="78"/>
      <c r="D4" s="78"/>
      <c r="E4" s="78"/>
      <c r="F4" s="78"/>
      <c r="G4" s="78"/>
      <c r="H4" s="93"/>
    </row>
    <row r="5" spans="1:8" s="2" customFormat="1" ht="18.75" x14ac:dyDescent="0.25">
      <c r="A5" s="3"/>
      <c r="B5" s="3"/>
      <c r="C5" s="3"/>
      <c r="D5" s="3"/>
      <c r="E5" s="3"/>
      <c r="F5" s="3"/>
      <c r="G5" s="3"/>
      <c r="H5" s="4"/>
    </row>
    <row r="6" spans="1:8" s="2" customFormat="1" ht="18" customHeight="1" x14ac:dyDescent="0.25">
      <c r="A6" s="78" t="s">
        <v>13</v>
      </c>
      <c r="B6" s="79"/>
      <c r="C6" s="79"/>
      <c r="D6" s="79"/>
      <c r="E6" s="79"/>
      <c r="F6" s="79"/>
      <c r="G6" s="79"/>
      <c r="H6" s="79"/>
    </row>
    <row r="7" spans="1:8" s="2" customFormat="1" ht="18.75" x14ac:dyDescent="0.3">
      <c r="A7" s="5"/>
      <c r="B7" s="6"/>
      <c r="C7" s="6"/>
      <c r="D7" s="6"/>
      <c r="E7" s="7"/>
      <c r="F7" s="8"/>
      <c r="G7" s="8"/>
      <c r="H7" s="9"/>
    </row>
    <row r="8" spans="1:8" s="2" customFormat="1" ht="25.5" x14ac:dyDescent="0.25">
      <c r="A8" s="87" t="s">
        <v>12</v>
      </c>
      <c r="B8" s="88"/>
      <c r="C8" s="88"/>
      <c r="D8" s="88"/>
      <c r="E8" s="88"/>
      <c r="F8" s="44" t="s">
        <v>82</v>
      </c>
      <c r="G8" s="45" t="s">
        <v>47</v>
      </c>
      <c r="H8" s="45" t="s">
        <v>109</v>
      </c>
    </row>
    <row r="9" spans="1:8" s="27" customFormat="1" ht="12" customHeight="1" x14ac:dyDescent="0.25">
      <c r="A9" s="92">
        <v>1</v>
      </c>
      <c r="B9" s="92"/>
      <c r="C9" s="92"/>
      <c r="D9" s="92"/>
      <c r="E9" s="92"/>
      <c r="F9" s="46">
        <v>1</v>
      </c>
      <c r="G9" s="47">
        <v>2</v>
      </c>
      <c r="H9" s="47">
        <v>3</v>
      </c>
    </row>
    <row r="10" spans="1:8" s="2" customFormat="1" x14ac:dyDescent="0.25">
      <c r="A10" s="89" t="s">
        <v>3</v>
      </c>
      <c r="B10" s="81"/>
      <c r="C10" s="81"/>
      <c r="D10" s="81"/>
      <c r="E10" s="94"/>
      <c r="F10" s="10">
        <f t="shared" ref="F10:H10" si="0">F11+F12</f>
        <v>7320386.7699999996</v>
      </c>
      <c r="G10" s="10">
        <f t="shared" si="0"/>
        <v>579125.02</v>
      </c>
      <c r="H10" s="10">
        <f t="shared" si="0"/>
        <v>7899511.79</v>
      </c>
    </row>
    <row r="11" spans="1:8" s="2" customFormat="1" x14ac:dyDescent="0.25">
      <c r="A11" s="82" t="s">
        <v>1</v>
      </c>
      <c r="B11" s="83"/>
      <c r="C11" s="83"/>
      <c r="D11" s="83"/>
      <c r="E11" s="84"/>
      <c r="F11" s="11">
        <v>7293922.7699999996</v>
      </c>
      <c r="G11" s="11">
        <v>569625.02</v>
      </c>
      <c r="H11" s="11">
        <v>7863547.79</v>
      </c>
    </row>
    <row r="12" spans="1:8" s="2" customFormat="1" x14ac:dyDescent="0.25">
      <c r="A12" s="85" t="s">
        <v>2</v>
      </c>
      <c r="B12" s="84"/>
      <c r="C12" s="84"/>
      <c r="D12" s="84"/>
      <c r="E12" s="84"/>
      <c r="F12" s="11">
        <v>26464</v>
      </c>
      <c r="G12" s="11">
        <v>9500</v>
      </c>
      <c r="H12" s="11">
        <v>35964</v>
      </c>
    </row>
    <row r="13" spans="1:8" s="2" customFormat="1" x14ac:dyDescent="0.25">
      <c r="A13" s="12" t="s">
        <v>6</v>
      </c>
      <c r="B13" s="25"/>
      <c r="C13" s="25"/>
      <c r="D13" s="25"/>
      <c r="E13" s="25"/>
      <c r="F13" s="10">
        <f t="shared" ref="F13:H13" si="1">F14+F15</f>
        <v>8804566.8399999999</v>
      </c>
      <c r="G13" s="10">
        <f t="shared" si="1"/>
        <v>739478.52</v>
      </c>
      <c r="H13" s="10">
        <f t="shared" si="1"/>
        <v>9544045.3599999994</v>
      </c>
    </row>
    <row r="14" spans="1:8" s="2" customFormat="1" x14ac:dyDescent="0.25">
      <c r="A14" s="86" t="s">
        <v>4</v>
      </c>
      <c r="B14" s="83"/>
      <c r="C14" s="83"/>
      <c r="D14" s="83"/>
      <c r="E14" s="83"/>
      <c r="F14" s="11">
        <v>5589801.5199999996</v>
      </c>
      <c r="G14" s="11">
        <v>586333.28</v>
      </c>
      <c r="H14" s="13">
        <v>6176134.7999999998</v>
      </c>
    </row>
    <row r="15" spans="1:8" s="2" customFormat="1" x14ac:dyDescent="0.25">
      <c r="A15" s="85" t="s">
        <v>5</v>
      </c>
      <c r="B15" s="84"/>
      <c r="C15" s="84"/>
      <c r="D15" s="84"/>
      <c r="E15" s="84"/>
      <c r="F15" s="11">
        <v>3214765.32</v>
      </c>
      <c r="G15" s="11">
        <v>153145.24</v>
      </c>
      <c r="H15" s="13">
        <v>3367910.56</v>
      </c>
    </row>
    <row r="16" spans="1:8" s="2" customFormat="1" x14ac:dyDescent="0.25">
      <c r="A16" s="80" t="s">
        <v>7</v>
      </c>
      <c r="B16" s="81"/>
      <c r="C16" s="81"/>
      <c r="D16" s="81"/>
      <c r="E16" s="81"/>
      <c r="F16" s="10">
        <f t="shared" ref="F16:H16" si="2">F10-F13</f>
        <v>-1484180.0700000003</v>
      </c>
      <c r="G16" s="10">
        <f t="shared" si="2"/>
        <v>-160353.5</v>
      </c>
      <c r="H16" s="10">
        <f t="shared" si="2"/>
        <v>-1644533.5699999994</v>
      </c>
    </row>
    <row r="17" spans="1:8" s="2" customFormat="1" ht="18.75" x14ac:dyDescent="0.25">
      <c r="A17" s="3"/>
      <c r="B17" s="14"/>
      <c r="C17" s="14"/>
      <c r="D17" s="14"/>
      <c r="E17" s="14"/>
      <c r="F17" s="14"/>
      <c r="G17" s="15"/>
      <c r="H17" s="15"/>
    </row>
    <row r="18" spans="1:8" s="2" customFormat="1" ht="18" customHeight="1" x14ac:dyDescent="0.25">
      <c r="A18" s="78" t="s">
        <v>14</v>
      </c>
      <c r="B18" s="79"/>
      <c r="C18" s="79"/>
      <c r="D18" s="79"/>
      <c r="E18" s="79"/>
      <c r="F18" s="79"/>
      <c r="G18" s="79"/>
      <c r="H18" s="79"/>
    </row>
    <row r="19" spans="1:8" s="2" customFormat="1" ht="18.75" x14ac:dyDescent="0.25">
      <c r="A19" s="3"/>
      <c r="B19" s="14"/>
      <c r="C19" s="14"/>
      <c r="D19" s="14"/>
      <c r="E19" s="14"/>
      <c r="F19" s="14"/>
      <c r="G19" s="15"/>
      <c r="H19" s="15"/>
    </row>
    <row r="20" spans="1:8" s="2" customFormat="1" ht="25.5" x14ac:dyDescent="0.25">
      <c r="A20" s="87" t="s">
        <v>12</v>
      </c>
      <c r="B20" s="88"/>
      <c r="C20" s="88"/>
      <c r="D20" s="88"/>
      <c r="E20" s="88"/>
      <c r="F20" s="44" t="s">
        <v>82</v>
      </c>
      <c r="G20" s="45" t="s">
        <v>47</v>
      </c>
      <c r="H20" s="45" t="s">
        <v>109</v>
      </c>
    </row>
    <row r="21" spans="1:8" s="27" customFormat="1" ht="12" customHeight="1" x14ac:dyDescent="0.25">
      <c r="A21" s="92">
        <v>1</v>
      </c>
      <c r="B21" s="92"/>
      <c r="C21" s="92"/>
      <c r="D21" s="92"/>
      <c r="E21" s="92"/>
      <c r="F21" s="46">
        <v>1</v>
      </c>
      <c r="G21" s="47">
        <v>2</v>
      </c>
      <c r="H21" s="47">
        <v>3</v>
      </c>
    </row>
    <row r="22" spans="1:8" s="2" customFormat="1" x14ac:dyDescent="0.25">
      <c r="A22" s="85" t="s">
        <v>8</v>
      </c>
      <c r="B22" s="84"/>
      <c r="C22" s="84"/>
      <c r="D22" s="84"/>
      <c r="E22" s="84"/>
      <c r="F22" s="11">
        <v>0</v>
      </c>
      <c r="G22" s="11">
        <v>0</v>
      </c>
      <c r="H22" s="13">
        <v>0</v>
      </c>
    </row>
    <row r="23" spans="1:8" s="2" customFormat="1" x14ac:dyDescent="0.25">
      <c r="A23" s="85" t="s">
        <v>9</v>
      </c>
      <c r="B23" s="84"/>
      <c r="C23" s="84"/>
      <c r="D23" s="84"/>
      <c r="E23" s="84"/>
      <c r="F23" s="11">
        <v>0</v>
      </c>
      <c r="G23" s="11">
        <v>0</v>
      </c>
      <c r="H23" s="13">
        <v>0</v>
      </c>
    </row>
    <row r="24" spans="1:8" s="2" customFormat="1" x14ac:dyDescent="0.25">
      <c r="A24" s="80" t="s">
        <v>10</v>
      </c>
      <c r="B24" s="81"/>
      <c r="C24" s="81"/>
      <c r="D24" s="81"/>
      <c r="E24" s="81"/>
      <c r="F24" s="10">
        <f t="shared" ref="F24:H24" si="3">F22-F23</f>
        <v>0</v>
      </c>
      <c r="G24" s="10">
        <f t="shared" si="3"/>
        <v>0</v>
      </c>
      <c r="H24" s="10">
        <f t="shared" si="3"/>
        <v>0</v>
      </c>
    </row>
    <row r="25" spans="1:8" s="2" customFormat="1" x14ac:dyDescent="0.25">
      <c r="A25" s="80" t="s">
        <v>11</v>
      </c>
      <c r="B25" s="81"/>
      <c r="C25" s="81"/>
      <c r="D25" s="81"/>
      <c r="E25" s="81"/>
      <c r="F25" s="10">
        <f t="shared" ref="F25:H25" si="4">F16+F24</f>
        <v>-1484180.0700000003</v>
      </c>
      <c r="G25" s="10">
        <f t="shared" si="4"/>
        <v>-160353.5</v>
      </c>
      <c r="H25" s="10">
        <f t="shared" si="4"/>
        <v>-1644533.5699999994</v>
      </c>
    </row>
    <row r="26" spans="1:8" s="2" customFormat="1" ht="18.75" x14ac:dyDescent="0.25">
      <c r="A26" s="16"/>
      <c r="B26" s="14"/>
      <c r="C26" s="14"/>
      <c r="D26" s="14"/>
      <c r="E26" s="14"/>
      <c r="F26" s="14"/>
      <c r="G26" s="15"/>
      <c r="H26" s="15"/>
    </row>
    <row r="27" spans="1:8" s="2" customFormat="1" ht="18" customHeight="1" x14ac:dyDescent="0.25">
      <c r="A27" s="78" t="s">
        <v>15</v>
      </c>
      <c r="B27" s="79"/>
      <c r="C27" s="79"/>
      <c r="D27" s="79"/>
      <c r="E27" s="79"/>
      <c r="F27" s="79"/>
      <c r="G27" s="79"/>
      <c r="H27" s="79"/>
    </row>
    <row r="28" spans="1:8" s="2" customFormat="1" ht="18" customHeight="1" x14ac:dyDescent="0.25">
      <c r="A28" s="23"/>
      <c r="B28" s="24"/>
      <c r="C28" s="24"/>
      <c r="D28" s="24"/>
      <c r="E28" s="24"/>
      <c r="F28" s="24"/>
      <c r="G28" s="24"/>
      <c r="H28" s="24"/>
    </row>
    <row r="29" spans="1:8" s="2" customFormat="1" ht="25.5" x14ac:dyDescent="0.25">
      <c r="A29" s="95" t="s">
        <v>19</v>
      </c>
      <c r="B29" s="96"/>
      <c r="C29" s="96"/>
      <c r="D29" s="96"/>
      <c r="E29" s="97"/>
      <c r="F29" s="44" t="s">
        <v>82</v>
      </c>
      <c r="G29" s="45" t="s">
        <v>47</v>
      </c>
      <c r="H29" s="45" t="s">
        <v>109</v>
      </c>
    </row>
    <row r="30" spans="1:8" s="27" customFormat="1" ht="12" customHeight="1" x14ac:dyDescent="0.25">
      <c r="A30" s="92">
        <v>1</v>
      </c>
      <c r="B30" s="92"/>
      <c r="C30" s="92"/>
      <c r="D30" s="92"/>
      <c r="E30" s="92"/>
      <c r="F30" s="46">
        <v>1</v>
      </c>
      <c r="G30" s="47">
        <v>2</v>
      </c>
      <c r="H30" s="47">
        <v>3</v>
      </c>
    </row>
    <row r="31" spans="1:8" s="2" customFormat="1" ht="15" customHeight="1" x14ac:dyDescent="0.25">
      <c r="A31" s="98" t="s">
        <v>16</v>
      </c>
      <c r="B31" s="99"/>
      <c r="C31" s="99"/>
      <c r="D31" s="99"/>
      <c r="E31" s="100"/>
      <c r="F31" s="17">
        <v>1484180.07</v>
      </c>
      <c r="G31" s="17">
        <v>160353.5</v>
      </c>
      <c r="H31" s="18">
        <v>1644533.57</v>
      </c>
    </row>
    <row r="32" spans="1:8" s="2" customFormat="1" ht="15" customHeight="1" x14ac:dyDescent="0.25">
      <c r="A32" s="80" t="s">
        <v>17</v>
      </c>
      <c r="B32" s="81"/>
      <c r="C32" s="81"/>
      <c r="D32" s="81"/>
      <c r="E32" s="81"/>
      <c r="F32" s="19">
        <f t="shared" ref="F32:H32" si="5">F25+F31</f>
        <v>0</v>
      </c>
      <c r="G32" s="19">
        <f t="shared" si="5"/>
        <v>0</v>
      </c>
      <c r="H32" s="20">
        <f t="shared" si="5"/>
        <v>0</v>
      </c>
    </row>
    <row r="33" spans="1:8" s="2" customFormat="1" ht="45" customHeight="1" x14ac:dyDescent="0.25">
      <c r="A33" s="89" t="s">
        <v>18</v>
      </c>
      <c r="B33" s="90"/>
      <c r="C33" s="90"/>
      <c r="D33" s="90"/>
      <c r="E33" s="91"/>
      <c r="F33" s="19">
        <f t="shared" ref="F33:H33" si="6">F16+F24+F31-F32</f>
        <v>-2.3283064365386963E-10</v>
      </c>
      <c r="G33" s="19">
        <f t="shared" si="6"/>
        <v>0</v>
      </c>
      <c r="H33" s="20">
        <f t="shared" si="6"/>
        <v>6.9849193096160889E-10</v>
      </c>
    </row>
    <row r="34" spans="1:8" s="2" customFormat="1" ht="18" customHeight="1" x14ac:dyDescent="0.25">
      <c r="A34" s="22"/>
      <c r="B34" s="21"/>
      <c r="C34" s="21"/>
      <c r="D34" s="21"/>
      <c r="E34" s="21"/>
      <c r="F34" s="21"/>
      <c r="G34" s="21"/>
      <c r="H34" s="21"/>
    </row>
    <row r="35" spans="1:8" ht="9" customHeight="1" x14ac:dyDescent="0.25"/>
  </sheetData>
  <mergeCells count="24">
    <mergeCell ref="A32:E32"/>
    <mergeCell ref="A33:E33"/>
    <mergeCell ref="A21:E21"/>
    <mergeCell ref="A30:E30"/>
    <mergeCell ref="A2:H2"/>
    <mergeCell ref="A4:H4"/>
    <mergeCell ref="A6:H6"/>
    <mergeCell ref="A8:E8"/>
    <mergeCell ref="A10:E10"/>
    <mergeCell ref="A18:H18"/>
    <mergeCell ref="A9:E9"/>
    <mergeCell ref="A29:E29"/>
    <mergeCell ref="A31:E31"/>
    <mergeCell ref="A22:E22"/>
    <mergeCell ref="A23:E23"/>
    <mergeCell ref="A24:E24"/>
    <mergeCell ref="A27:H27"/>
    <mergeCell ref="A25:E25"/>
    <mergeCell ref="A11:E11"/>
    <mergeCell ref="A12:E12"/>
    <mergeCell ref="A14:E14"/>
    <mergeCell ref="A15:E15"/>
    <mergeCell ref="A16:E16"/>
    <mergeCell ref="A20:E2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6"/>
  <sheetViews>
    <sheetView zoomScaleNormal="100" workbookViewId="0">
      <selection activeCell="E6" sqref="E6"/>
    </sheetView>
  </sheetViews>
  <sheetFormatPr defaultColWidth="8.85546875" defaultRowHeight="15" x14ac:dyDescent="0.25"/>
  <cols>
    <col min="1" max="1" width="8.7109375" style="27" customWidth="1"/>
    <col min="2" max="2" width="73.28515625" style="27" customWidth="1"/>
    <col min="3" max="6" width="19.42578125" style="27" customWidth="1"/>
    <col min="7" max="8" width="25.28515625" style="27" customWidth="1"/>
    <col min="9" max="16384" width="8.85546875" style="27"/>
  </cols>
  <sheetData>
    <row r="1" spans="1:8" ht="18.75" x14ac:dyDescent="0.25">
      <c r="A1" s="42"/>
      <c r="B1" s="26"/>
      <c r="C1" s="26"/>
      <c r="D1" s="26"/>
      <c r="E1" s="26"/>
      <c r="F1" s="26"/>
      <c r="G1" s="26"/>
      <c r="H1" s="26"/>
    </row>
    <row r="2" spans="1:8" ht="15.6" customHeight="1" x14ac:dyDescent="0.25">
      <c r="A2" s="101" t="s">
        <v>20</v>
      </c>
      <c r="B2" s="101"/>
      <c r="C2" s="101"/>
      <c r="D2" s="101"/>
      <c r="E2" s="101"/>
      <c r="F2" s="41"/>
      <c r="G2" s="29"/>
      <c r="H2" s="29"/>
    </row>
    <row r="3" spans="1:8" ht="18.75" x14ac:dyDescent="0.25">
      <c r="A3" s="26"/>
      <c r="B3" s="26"/>
      <c r="C3" s="26"/>
      <c r="D3" s="26"/>
      <c r="E3" s="26"/>
      <c r="F3" s="26"/>
      <c r="G3" s="28"/>
      <c r="H3" s="28"/>
    </row>
    <row r="4" spans="1:8" ht="15.6" customHeight="1" x14ac:dyDescent="0.25">
      <c r="A4" s="101" t="s">
        <v>21</v>
      </c>
      <c r="B4" s="101"/>
      <c r="C4" s="101"/>
      <c r="D4" s="101"/>
      <c r="E4" s="101"/>
      <c r="F4" s="41"/>
      <c r="G4" s="30"/>
      <c r="H4" s="30"/>
    </row>
    <row r="5" spans="1:8" ht="18.75" x14ac:dyDescent="0.25">
      <c r="A5" s="26"/>
      <c r="B5" s="26"/>
      <c r="C5" s="26"/>
      <c r="D5" s="26"/>
      <c r="E5" s="26"/>
      <c r="F5" s="26"/>
      <c r="G5" s="28"/>
      <c r="H5" s="28"/>
    </row>
    <row r="6" spans="1:8" ht="25.5" x14ac:dyDescent="0.25">
      <c r="A6" s="31" t="s">
        <v>34</v>
      </c>
      <c r="B6" s="32" t="s">
        <v>19</v>
      </c>
      <c r="C6" s="31" t="s">
        <v>82</v>
      </c>
      <c r="D6" s="31" t="s">
        <v>47</v>
      </c>
      <c r="E6" s="31" t="s">
        <v>109</v>
      </c>
    </row>
    <row r="7" spans="1:8" s="34" customFormat="1" ht="11.25" x14ac:dyDescent="0.2">
      <c r="A7" s="33">
        <v>1</v>
      </c>
      <c r="B7" s="33">
        <v>2</v>
      </c>
      <c r="C7" s="33">
        <v>3</v>
      </c>
      <c r="D7" s="33">
        <v>4</v>
      </c>
      <c r="E7" s="33">
        <v>5</v>
      </c>
    </row>
    <row r="8" spans="1:8" ht="18" customHeight="1" x14ac:dyDescent="0.25">
      <c r="A8" s="119"/>
      <c r="B8" s="119" t="s">
        <v>22</v>
      </c>
      <c r="C8" s="121">
        <f>C9+C16</f>
        <v>7320386.7700000005</v>
      </c>
      <c r="D8" s="121">
        <f t="shared" ref="D8:E8" si="0">D9+D16</f>
        <v>579125.02</v>
      </c>
      <c r="E8" s="121">
        <f t="shared" si="0"/>
        <v>7899511.79</v>
      </c>
    </row>
    <row r="9" spans="1:8" x14ac:dyDescent="0.25">
      <c r="A9" s="48">
        <v>6</v>
      </c>
      <c r="B9" s="48" t="s">
        <v>23</v>
      </c>
      <c r="C9" s="49">
        <f>SUM(C10:C15)</f>
        <v>7293922.7700000005</v>
      </c>
      <c r="D9" s="49">
        <f t="shared" ref="D9:E9" si="1">SUM(D10:D15)</f>
        <v>569625.02</v>
      </c>
      <c r="E9" s="49">
        <f t="shared" si="1"/>
        <v>7863547.79</v>
      </c>
    </row>
    <row r="10" spans="1:8" x14ac:dyDescent="0.25">
      <c r="A10" s="53" t="s">
        <v>48</v>
      </c>
      <c r="B10" s="54" t="s">
        <v>53</v>
      </c>
      <c r="C10" s="103">
        <v>1685796.81</v>
      </c>
      <c r="D10" s="103">
        <v>191481.52</v>
      </c>
      <c r="E10" s="103">
        <v>1877278.33</v>
      </c>
    </row>
    <row r="11" spans="1:8" x14ac:dyDescent="0.25">
      <c r="A11" s="53" t="s">
        <v>49</v>
      </c>
      <c r="B11" s="54" t="s">
        <v>24</v>
      </c>
      <c r="C11" s="103">
        <v>3614542.09</v>
      </c>
      <c r="D11" s="103">
        <v>478332.57</v>
      </c>
      <c r="E11" s="103">
        <v>4092874.66</v>
      </c>
    </row>
    <row r="12" spans="1:8" x14ac:dyDescent="0.25">
      <c r="A12" s="53" t="s">
        <v>50</v>
      </c>
      <c r="B12" s="54" t="s">
        <v>54</v>
      </c>
      <c r="C12" s="103">
        <v>818935.57</v>
      </c>
      <c r="D12" s="103">
        <v>-100245.57</v>
      </c>
      <c r="E12" s="103">
        <v>718690</v>
      </c>
    </row>
    <row r="13" spans="1:8" x14ac:dyDescent="0.25">
      <c r="A13" s="53" t="s">
        <v>51</v>
      </c>
      <c r="B13" s="54" t="s">
        <v>55</v>
      </c>
      <c r="C13" s="103">
        <v>1172348.3</v>
      </c>
      <c r="D13" s="103">
        <v>-7943.5</v>
      </c>
      <c r="E13" s="103">
        <v>1164404.8</v>
      </c>
    </row>
    <row r="14" spans="1:8" ht="26.25" x14ac:dyDescent="0.25">
      <c r="A14" s="53" t="s">
        <v>52</v>
      </c>
      <c r="B14" s="54" t="s">
        <v>56</v>
      </c>
      <c r="C14" s="103">
        <v>2300</v>
      </c>
      <c r="D14" s="103">
        <v>0</v>
      </c>
      <c r="E14" s="103">
        <v>2300</v>
      </c>
    </row>
    <row r="15" spans="1:8" x14ac:dyDescent="0.25">
      <c r="A15" s="67">
        <v>68</v>
      </c>
      <c r="B15" s="54" t="s">
        <v>83</v>
      </c>
      <c r="C15" s="103">
        <v>0</v>
      </c>
      <c r="D15" s="103">
        <v>8000</v>
      </c>
      <c r="E15" s="103">
        <v>8000</v>
      </c>
    </row>
    <row r="16" spans="1:8" x14ac:dyDescent="0.25">
      <c r="A16" s="50">
        <v>7</v>
      </c>
      <c r="B16" s="48" t="s">
        <v>25</v>
      </c>
      <c r="C16" s="49">
        <f>SUM(C17:C18)</f>
        <v>26464</v>
      </c>
      <c r="D16" s="49">
        <f t="shared" ref="D16:E16" si="2">SUM(D17:D18)</f>
        <v>9500</v>
      </c>
      <c r="E16" s="49">
        <f t="shared" si="2"/>
        <v>35964</v>
      </c>
    </row>
    <row r="17" spans="1:5" x14ac:dyDescent="0.25">
      <c r="A17" s="53" t="s">
        <v>57</v>
      </c>
      <c r="B17" s="54" t="s">
        <v>58</v>
      </c>
      <c r="C17" s="55">
        <v>26464</v>
      </c>
      <c r="D17" s="55">
        <v>9500</v>
      </c>
      <c r="E17" s="55">
        <v>35964</v>
      </c>
    </row>
    <row r="18" spans="1:5" x14ac:dyDescent="0.25">
      <c r="A18" s="53" t="s">
        <v>59</v>
      </c>
      <c r="B18" s="54" t="s">
        <v>26</v>
      </c>
      <c r="C18" s="55">
        <v>0</v>
      </c>
      <c r="D18" s="55">
        <v>0</v>
      </c>
      <c r="E18" s="55">
        <v>0</v>
      </c>
    </row>
    <row r="20" spans="1:5" ht="25.5" x14ac:dyDescent="0.25">
      <c r="A20" s="31" t="s">
        <v>34</v>
      </c>
      <c r="B20" s="32" t="s">
        <v>19</v>
      </c>
      <c r="C20" s="31" t="s">
        <v>82</v>
      </c>
      <c r="D20" s="31" t="s">
        <v>47</v>
      </c>
      <c r="E20" s="31" t="s">
        <v>109</v>
      </c>
    </row>
    <row r="21" spans="1:5" s="34" customFormat="1" ht="11.25" x14ac:dyDescent="0.2">
      <c r="A21" s="33">
        <v>1</v>
      </c>
      <c r="B21" s="33">
        <v>2</v>
      </c>
      <c r="C21" s="33">
        <v>3</v>
      </c>
      <c r="D21" s="33">
        <v>4</v>
      </c>
      <c r="E21" s="33">
        <v>5</v>
      </c>
    </row>
    <row r="22" spans="1:5" ht="19.5" customHeight="1" x14ac:dyDescent="0.25">
      <c r="A22" s="119"/>
      <c r="B22" s="119" t="s">
        <v>27</v>
      </c>
      <c r="C22" s="121">
        <f>C23+C31</f>
        <v>8804566.8399999999</v>
      </c>
      <c r="D22" s="121">
        <f t="shared" ref="D22:E22" si="3">D23+D31</f>
        <v>739478.52</v>
      </c>
      <c r="E22" s="121">
        <f t="shared" si="3"/>
        <v>9544045.3599999994</v>
      </c>
    </row>
    <row r="23" spans="1:5" x14ac:dyDescent="0.25">
      <c r="A23" s="48">
        <v>3</v>
      </c>
      <c r="B23" s="48" t="s">
        <v>28</v>
      </c>
      <c r="C23" s="49">
        <f>SUM(C24:C30)</f>
        <v>5589801.5199999996</v>
      </c>
      <c r="D23" s="49">
        <f t="shared" ref="D23:E23" si="4">SUM(D24:D30)</f>
        <v>586333.28</v>
      </c>
      <c r="E23" s="49">
        <f t="shared" si="4"/>
        <v>6176134.7999999998</v>
      </c>
    </row>
    <row r="24" spans="1:5" x14ac:dyDescent="0.25">
      <c r="A24" s="53" t="s">
        <v>60</v>
      </c>
      <c r="B24" s="54" t="s">
        <v>29</v>
      </c>
      <c r="C24" s="103">
        <v>1559789.85</v>
      </c>
      <c r="D24" s="103">
        <v>24828.01</v>
      </c>
      <c r="E24" s="103">
        <v>1584617.86</v>
      </c>
    </row>
    <row r="25" spans="1:5" x14ac:dyDescent="0.25">
      <c r="A25" s="53" t="s">
        <v>61</v>
      </c>
      <c r="B25" s="54" t="s">
        <v>30</v>
      </c>
      <c r="C25" s="103">
        <v>2328194.67</v>
      </c>
      <c r="D25" s="103">
        <v>734428.27</v>
      </c>
      <c r="E25" s="103">
        <v>3062622.94</v>
      </c>
    </row>
    <row r="26" spans="1:5" x14ac:dyDescent="0.25">
      <c r="A26" s="53" t="s">
        <v>62</v>
      </c>
      <c r="B26" s="54" t="s">
        <v>63</v>
      </c>
      <c r="C26" s="103">
        <v>6600</v>
      </c>
      <c r="D26" s="103">
        <v>0</v>
      </c>
      <c r="E26" s="103">
        <v>6600</v>
      </c>
    </row>
    <row r="27" spans="1:5" x14ac:dyDescent="0.25">
      <c r="A27" s="53" t="s">
        <v>64</v>
      </c>
      <c r="B27" s="54" t="s">
        <v>65</v>
      </c>
      <c r="C27" s="103">
        <v>390600</v>
      </c>
      <c r="D27" s="103">
        <v>-40000</v>
      </c>
      <c r="E27" s="103">
        <v>350600</v>
      </c>
    </row>
    <row r="28" spans="1:5" x14ac:dyDescent="0.25">
      <c r="A28" s="53" t="s">
        <v>66</v>
      </c>
      <c r="B28" s="54" t="s">
        <v>67</v>
      </c>
      <c r="C28" s="103">
        <v>58405</v>
      </c>
      <c r="D28" s="103">
        <v>-14000</v>
      </c>
      <c r="E28" s="103">
        <v>44405</v>
      </c>
    </row>
    <row r="29" spans="1:5" x14ac:dyDescent="0.25">
      <c r="A29" s="53" t="s">
        <v>68</v>
      </c>
      <c r="B29" s="54" t="s">
        <v>69</v>
      </c>
      <c r="C29" s="103">
        <v>745096</v>
      </c>
      <c r="D29" s="103">
        <v>-102000</v>
      </c>
      <c r="E29" s="103">
        <v>643096</v>
      </c>
    </row>
    <row r="30" spans="1:5" x14ac:dyDescent="0.25">
      <c r="A30" s="53" t="s">
        <v>70</v>
      </c>
      <c r="B30" s="54" t="s">
        <v>71</v>
      </c>
      <c r="C30" s="103">
        <v>501116</v>
      </c>
      <c r="D30" s="103">
        <v>-16923</v>
      </c>
      <c r="E30" s="103">
        <v>484193</v>
      </c>
    </row>
    <row r="31" spans="1:5" x14ac:dyDescent="0.25">
      <c r="A31" s="51">
        <v>4</v>
      </c>
      <c r="B31" s="52" t="s">
        <v>31</v>
      </c>
      <c r="C31" s="49">
        <f>SUM(C32:C34)</f>
        <v>3214765.3200000003</v>
      </c>
      <c r="D31" s="49">
        <f t="shared" ref="D31:E31" si="5">SUM(D32:D34)</f>
        <v>153145.24</v>
      </c>
      <c r="E31" s="49">
        <f t="shared" si="5"/>
        <v>3367910.56</v>
      </c>
    </row>
    <row r="32" spans="1:5" x14ac:dyDescent="0.25">
      <c r="A32" s="53" t="s">
        <v>72</v>
      </c>
      <c r="B32" s="54" t="s">
        <v>32</v>
      </c>
      <c r="C32" s="103">
        <v>241625</v>
      </c>
      <c r="D32" s="103">
        <v>-241625</v>
      </c>
      <c r="E32" s="103">
        <v>0</v>
      </c>
    </row>
    <row r="33" spans="1:6" x14ac:dyDescent="0.25">
      <c r="A33" s="53" t="s">
        <v>73</v>
      </c>
      <c r="B33" s="54" t="s">
        <v>74</v>
      </c>
      <c r="C33" s="103">
        <v>1980506.32</v>
      </c>
      <c r="D33" s="103">
        <v>398957.74</v>
      </c>
      <c r="E33" s="103">
        <v>2379464.06</v>
      </c>
    </row>
    <row r="34" spans="1:6" x14ac:dyDescent="0.25">
      <c r="A34" s="53" t="s">
        <v>75</v>
      </c>
      <c r="B34" s="54" t="s">
        <v>76</v>
      </c>
      <c r="C34" s="103">
        <v>992634</v>
      </c>
      <c r="D34" s="103">
        <v>-4187.5</v>
      </c>
      <c r="E34" s="103">
        <v>988446.5</v>
      </c>
    </row>
    <row r="37" spans="1:6" ht="15.6" customHeight="1" x14ac:dyDescent="0.25">
      <c r="A37" s="101" t="s">
        <v>33</v>
      </c>
      <c r="B37" s="101"/>
      <c r="C37" s="101"/>
      <c r="D37" s="101"/>
      <c r="E37" s="101"/>
    </row>
    <row r="38" spans="1:6" ht="18.75" x14ac:dyDescent="0.25">
      <c r="A38" s="26"/>
      <c r="B38" s="26"/>
      <c r="C38" s="26"/>
      <c r="D38" s="26"/>
      <c r="E38" s="26"/>
      <c r="F38" s="26"/>
    </row>
    <row r="39" spans="1:6" ht="25.5" x14ac:dyDescent="0.25">
      <c r="A39" s="57" t="s">
        <v>34</v>
      </c>
      <c r="B39" s="58" t="s">
        <v>19</v>
      </c>
      <c r="C39" s="31" t="s">
        <v>82</v>
      </c>
      <c r="D39" s="31" t="s">
        <v>47</v>
      </c>
      <c r="E39" s="31" t="s">
        <v>109</v>
      </c>
    </row>
    <row r="40" spans="1:6" s="34" customFormat="1" ht="12.75" x14ac:dyDescent="0.2">
      <c r="A40" s="59">
        <v>1</v>
      </c>
      <c r="B40" s="59">
        <v>2</v>
      </c>
      <c r="C40" s="33">
        <v>3</v>
      </c>
      <c r="D40" s="33">
        <v>4</v>
      </c>
      <c r="E40" s="33">
        <v>5</v>
      </c>
    </row>
    <row r="41" spans="1:6" ht="20.25" customHeight="1" x14ac:dyDescent="0.25">
      <c r="A41" s="119"/>
      <c r="B41" s="119" t="s">
        <v>22</v>
      </c>
      <c r="C41" s="121">
        <f>C42+C46+C49+C56+C62</f>
        <v>7320386.7699999996</v>
      </c>
      <c r="D41" s="121">
        <f>D42+D46+D49+D56+D62</f>
        <v>579125.02</v>
      </c>
      <c r="E41" s="121">
        <f>E42+E46+E49+E56+E62</f>
        <v>7899511.79</v>
      </c>
    </row>
    <row r="42" spans="1:6" x14ac:dyDescent="0.25">
      <c r="A42" s="48">
        <v>1</v>
      </c>
      <c r="B42" s="48" t="s">
        <v>115</v>
      </c>
      <c r="C42" s="109">
        <f>SUM(C43:C45)</f>
        <v>2289501.38</v>
      </c>
      <c r="D42" s="109">
        <f>SUM(D43:D45)</f>
        <v>69235.949999999983</v>
      </c>
      <c r="E42" s="109">
        <f>SUM(E43:E45)</f>
        <v>2358737.33</v>
      </c>
    </row>
    <row r="43" spans="1:6" customFormat="1" x14ac:dyDescent="0.25">
      <c r="A43" s="112">
        <v>11</v>
      </c>
      <c r="B43" s="112" t="s">
        <v>116</v>
      </c>
      <c r="C43" s="108">
        <v>1685796.81</v>
      </c>
      <c r="D43" s="108">
        <v>191481.52</v>
      </c>
      <c r="E43" s="108">
        <v>1877278.33</v>
      </c>
    </row>
    <row r="44" spans="1:6" customFormat="1" x14ac:dyDescent="0.25">
      <c r="A44" s="112">
        <v>12</v>
      </c>
      <c r="B44" s="112" t="s">
        <v>117</v>
      </c>
      <c r="C44" s="108">
        <v>561627.56999999995</v>
      </c>
      <c r="D44" s="108">
        <v>-122245.57</v>
      </c>
      <c r="E44" s="108">
        <v>439382</v>
      </c>
    </row>
    <row r="45" spans="1:6" customFormat="1" x14ac:dyDescent="0.25">
      <c r="A45" s="112">
        <v>13</v>
      </c>
      <c r="B45" s="112" t="s">
        <v>118</v>
      </c>
      <c r="C45" s="108">
        <v>42077</v>
      </c>
      <c r="D45" s="108">
        <v>0</v>
      </c>
      <c r="E45" s="108">
        <v>42077</v>
      </c>
    </row>
    <row r="46" spans="1:6" customFormat="1" x14ac:dyDescent="0.25">
      <c r="A46" s="110">
        <v>3</v>
      </c>
      <c r="B46" s="111" t="s">
        <v>119</v>
      </c>
      <c r="C46" s="113">
        <f>SUM(C47:C48)</f>
        <v>2300</v>
      </c>
      <c r="D46" s="113">
        <f t="shared" ref="D46:E46" si="6">SUM(D47:D48)</f>
        <v>30000</v>
      </c>
      <c r="E46" s="113">
        <f t="shared" si="6"/>
        <v>32300</v>
      </c>
    </row>
    <row r="47" spans="1:6" customFormat="1" x14ac:dyDescent="0.25">
      <c r="A47" s="71">
        <v>31</v>
      </c>
      <c r="B47" s="71" t="s">
        <v>120</v>
      </c>
      <c r="C47" s="61">
        <v>2300</v>
      </c>
      <c r="D47" s="61">
        <v>30000</v>
      </c>
      <c r="E47" s="61">
        <v>32300</v>
      </c>
    </row>
    <row r="48" spans="1:6" customFormat="1" x14ac:dyDescent="0.25">
      <c r="A48" s="71">
        <v>32</v>
      </c>
      <c r="B48" s="71" t="s">
        <v>121</v>
      </c>
      <c r="C48" s="61">
        <v>0</v>
      </c>
      <c r="D48" s="61">
        <v>0</v>
      </c>
      <c r="E48" s="61">
        <v>0</v>
      </c>
    </row>
    <row r="49" spans="1:5" customFormat="1" x14ac:dyDescent="0.25">
      <c r="A49" s="110">
        <v>4</v>
      </c>
      <c r="B49" s="111" t="s">
        <v>133</v>
      </c>
      <c r="C49" s="113">
        <f>SUM(C50:C55)</f>
        <v>1410043.3</v>
      </c>
      <c r="D49" s="113">
        <f t="shared" ref="D49:E49" si="7">SUM(D50:D55)</f>
        <v>1556.5</v>
      </c>
      <c r="E49" s="113">
        <f t="shared" si="7"/>
        <v>1411599.8</v>
      </c>
    </row>
    <row r="50" spans="1:5" customFormat="1" x14ac:dyDescent="0.25">
      <c r="A50" s="71">
        <v>43</v>
      </c>
      <c r="B50" s="112" t="s">
        <v>127</v>
      </c>
      <c r="C50" s="108">
        <v>36800</v>
      </c>
      <c r="D50" s="108">
        <v>0</v>
      </c>
      <c r="E50" s="108">
        <v>36800</v>
      </c>
    </row>
    <row r="51" spans="1:5" customFormat="1" x14ac:dyDescent="0.25">
      <c r="A51" s="71">
        <v>44</v>
      </c>
      <c r="B51" s="112" t="s">
        <v>128</v>
      </c>
      <c r="C51" s="108">
        <v>202595</v>
      </c>
      <c r="D51" s="108">
        <v>9500</v>
      </c>
      <c r="E51" s="108">
        <v>212095</v>
      </c>
    </row>
    <row r="52" spans="1:5" customFormat="1" x14ac:dyDescent="0.25">
      <c r="A52" s="71">
        <v>46</v>
      </c>
      <c r="B52" s="112" t="s">
        <v>129</v>
      </c>
      <c r="C52" s="108">
        <v>1079107.3</v>
      </c>
      <c r="D52" s="108">
        <v>-45443.5</v>
      </c>
      <c r="E52" s="108">
        <v>1033663.8</v>
      </c>
    </row>
    <row r="53" spans="1:5" customFormat="1" x14ac:dyDescent="0.25">
      <c r="A53" s="71">
        <v>47</v>
      </c>
      <c r="B53" s="112" t="s">
        <v>130</v>
      </c>
      <c r="C53" s="108">
        <v>90767</v>
      </c>
      <c r="D53" s="108">
        <v>37500</v>
      </c>
      <c r="E53" s="108">
        <v>128267</v>
      </c>
    </row>
    <row r="54" spans="1:5" customFormat="1" x14ac:dyDescent="0.25">
      <c r="A54" s="71">
        <v>48</v>
      </c>
      <c r="B54" s="112" t="s">
        <v>131</v>
      </c>
      <c r="C54" s="108">
        <v>0</v>
      </c>
      <c r="D54" s="108">
        <v>0</v>
      </c>
      <c r="E54" s="108">
        <v>0</v>
      </c>
    </row>
    <row r="55" spans="1:5" customFormat="1" x14ac:dyDescent="0.25">
      <c r="A55" s="71">
        <v>49</v>
      </c>
      <c r="B55" s="112" t="s">
        <v>132</v>
      </c>
      <c r="C55" s="108">
        <v>774</v>
      </c>
      <c r="D55" s="108">
        <v>0</v>
      </c>
      <c r="E55" s="108">
        <v>774</v>
      </c>
    </row>
    <row r="56" spans="1:5" customFormat="1" x14ac:dyDescent="0.25">
      <c r="A56" s="110">
        <v>5</v>
      </c>
      <c r="B56" s="111" t="s">
        <v>134</v>
      </c>
      <c r="C56" s="113">
        <f>SUM(C57:C61)</f>
        <v>3614542.09</v>
      </c>
      <c r="D56" s="113">
        <f>SUM(D57:D61)</f>
        <v>478332.57</v>
      </c>
      <c r="E56" s="113">
        <f>SUM(E57:E61)</f>
        <v>4092874.66</v>
      </c>
    </row>
    <row r="57" spans="1:5" customFormat="1" x14ac:dyDescent="0.25">
      <c r="A57" s="71">
        <v>50</v>
      </c>
      <c r="B57" s="114" t="s">
        <v>140</v>
      </c>
      <c r="C57" s="108">
        <v>1293013</v>
      </c>
      <c r="D57" s="108">
        <v>4450</v>
      </c>
      <c r="E57" s="108">
        <v>1297463</v>
      </c>
    </row>
    <row r="58" spans="1:5" customFormat="1" x14ac:dyDescent="0.25">
      <c r="A58" s="71">
        <v>51</v>
      </c>
      <c r="B58" s="112" t="s">
        <v>141</v>
      </c>
      <c r="C58" s="108">
        <v>1145132.0900000001</v>
      </c>
      <c r="D58" s="108">
        <v>291866.57</v>
      </c>
      <c r="E58" s="108">
        <v>1436998.66</v>
      </c>
    </row>
    <row r="59" spans="1:5" customFormat="1" x14ac:dyDescent="0.25">
      <c r="A59" s="71">
        <v>52</v>
      </c>
      <c r="B59" s="112" t="s">
        <v>142</v>
      </c>
      <c r="C59" s="108">
        <v>395392</v>
      </c>
      <c r="D59" s="108">
        <v>-26444</v>
      </c>
      <c r="E59" s="108">
        <v>368948</v>
      </c>
    </row>
    <row r="60" spans="1:5" customFormat="1" x14ac:dyDescent="0.25">
      <c r="A60" s="71">
        <v>56</v>
      </c>
      <c r="B60" s="112" t="s">
        <v>143</v>
      </c>
      <c r="C60" s="108">
        <v>615665</v>
      </c>
      <c r="D60" s="108">
        <v>-96200</v>
      </c>
      <c r="E60" s="108">
        <v>519465</v>
      </c>
    </row>
    <row r="61" spans="1:5" customFormat="1" x14ac:dyDescent="0.25">
      <c r="A61" s="71">
        <v>58</v>
      </c>
      <c r="B61" s="112" t="s">
        <v>144</v>
      </c>
      <c r="C61" s="108">
        <v>165340</v>
      </c>
      <c r="D61" s="108">
        <v>304660</v>
      </c>
      <c r="E61" s="108">
        <v>470000</v>
      </c>
    </row>
    <row r="62" spans="1:5" customFormat="1" ht="25.5" x14ac:dyDescent="0.25">
      <c r="A62" s="115">
        <v>7</v>
      </c>
      <c r="B62" s="116" t="s">
        <v>145</v>
      </c>
      <c r="C62" s="117">
        <v>4000</v>
      </c>
      <c r="D62" s="117">
        <v>0</v>
      </c>
      <c r="E62" s="117">
        <v>4000</v>
      </c>
    </row>
    <row r="63" spans="1:5" customFormat="1" x14ac:dyDescent="0.25">
      <c r="A63" s="71">
        <v>71</v>
      </c>
      <c r="B63" s="118" t="s">
        <v>25</v>
      </c>
      <c r="C63" s="61">
        <v>4000</v>
      </c>
      <c r="D63" s="61">
        <v>0</v>
      </c>
      <c r="E63" s="61">
        <v>4000</v>
      </c>
    </row>
    <row r="65" spans="1:5" ht="25.5" x14ac:dyDescent="0.25">
      <c r="A65" s="57" t="s">
        <v>34</v>
      </c>
      <c r="B65" s="57" t="s">
        <v>19</v>
      </c>
      <c r="C65" s="31" t="s">
        <v>82</v>
      </c>
      <c r="D65" s="31" t="s">
        <v>47</v>
      </c>
      <c r="E65" s="31" t="s">
        <v>109</v>
      </c>
    </row>
    <row r="66" spans="1:5" s="34" customFormat="1" ht="12.75" x14ac:dyDescent="0.2">
      <c r="A66" s="69">
        <v>1</v>
      </c>
      <c r="B66" s="69">
        <v>2</v>
      </c>
      <c r="C66" s="70">
        <v>3</v>
      </c>
      <c r="D66" s="70">
        <v>4</v>
      </c>
      <c r="E66" s="70">
        <v>5</v>
      </c>
    </row>
    <row r="67" spans="1:5" s="56" customFormat="1" ht="21.75" customHeight="1" x14ac:dyDescent="0.2">
      <c r="A67" s="119"/>
      <c r="B67" s="119" t="s">
        <v>27</v>
      </c>
      <c r="C67" s="120">
        <f>C68+C72+C75+C82+C88</f>
        <v>8804566.8399999999</v>
      </c>
      <c r="D67" s="120">
        <f t="shared" ref="D67:E67" si="8">D68+D72+D75+D82+D88</f>
        <v>739478.52</v>
      </c>
      <c r="E67" s="120">
        <f t="shared" si="8"/>
        <v>9544045.3599999994</v>
      </c>
    </row>
    <row r="68" spans="1:5" customFormat="1" x14ac:dyDescent="0.25">
      <c r="A68" s="48">
        <v>1</v>
      </c>
      <c r="B68" s="48" t="s">
        <v>115</v>
      </c>
      <c r="C68" s="113">
        <f>SUM(C69:C71)</f>
        <v>2902047.75</v>
      </c>
      <c r="D68" s="113">
        <f t="shared" ref="D68:E68" si="9">SUM(D69:D71)</f>
        <v>-65096.050000000017</v>
      </c>
      <c r="E68" s="113">
        <f t="shared" si="9"/>
        <v>2836951.7</v>
      </c>
    </row>
    <row r="69" spans="1:5" customFormat="1" x14ac:dyDescent="0.25">
      <c r="A69" s="112">
        <v>11</v>
      </c>
      <c r="B69" s="112" t="s">
        <v>116</v>
      </c>
      <c r="C69" s="108">
        <v>1824957.18</v>
      </c>
      <c r="D69" s="108">
        <v>178081.52</v>
      </c>
      <c r="E69" s="108">
        <v>2003038.7</v>
      </c>
    </row>
    <row r="70" spans="1:5" customFormat="1" x14ac:dyDescent="0.25">
      <c r="A70" s="112">
        <v>12</v>
      </c>
      <c r="B70" s="112" t="s">
        <v>117</v>
      </c>
      <c r="C70" s="108">
        <v>1035013.57</v>
      </c>
      <c r="D70" s="108">
        <v>-243177.57</v>
      </c>
      <c r="E70" s="108">
        <v>791836</v>
      </c>
    </row>
    <row r="71" spans="1:5" customFormat="1" x14ac:dyDescent="0.25">
      <c r="A71" s="112">
        <v>13</v>
      </c>
      <c r="B71" s="112" t="s">
        <v>118</v>
      </c>
      <c r="C71" s="108">
        <v>42077</v>
      </c>
      <c r="D71" s="108">
        <v>0</v>
      </c>
      <c r="E71" s="108">
        <v>42077</v>
      </c>
    </row>
    <row r="72" spans="1:5" customFormat="1" x14ac:dyDescent="0.25">
      <c r="A72" s="110">
        <v>3</v>
      </c>
      <c r="B72" s="111" t="s">
        <v>119</v>
      </c>
      <c r="C72" s="113">
        <v>2300</v>
      </c>
      <c r="D72" s="113">
        <v>30000</v>
      </c>
      <c r="E72" s="113">
        <v>32300</v>
      </c>
    </row>
    <row r="73" spans="1:5" customFormat="1" x14ac:dyDescent="0.25">
      <c r="A73" s="71">
        <v>31</v>
      </c>
      <c r="B73" s="71" t="s">
        <v>120</v>
      </c>
      <c r="C73" s="61">
        <v>2300</v>
      </c>
      <c r="D73" s="61">
        <v>30000</v>
      </c>
      <c r="E73" s="61">
        <v>32300</v>
      </c>
    </row>
    <row r="74" spans="1:5" customFormat="1" x14ac:dyDescent="0.25">
      <c r="A74" s="71">
        <v>32</v>
      </c>
      <c r="B74" s="71" t="s">
        <v>121</v>
      </c>
      <c r="C74" s="61">
        <v>0</v>
      </c>
      <c r="D74" s="61">
        <v>0</v>
      </c>
      <c r="E74" s="61">
        <v>0</v>
      </c>
    </row>
    <row r="75" spans="1:5" customFormat="1" x14ac:dyDescent="0.25">
      <c r="A75" s="110">
        <v>4</v>
      </c>
      <c r="B75" s="111" t="s">
        <v>133</v>
      </c>
      <c r="C75" s="113">
        <f>SUM(C76:C81)</f>
        <v>2281677</v>
      </c>
      <c r="D75" s="113">
        <f t="shared" ref="D75:E75" si="10">SUM(D76:D81)</f>
        <v>296242</v>
      </c>
      <c r="E75" s="113">
        <f t="shared" si="10"/>
        <v>2577919</v>
      </c>
    </row>
    <row r="76" spans="1:5" customFormat="1" x14ac:dyDescent="0.25">
      <c r="A76" s="71">
        <v>43</v>
      </c>
      <c r="B76" s="112" t="s">
        <v>127</v>
      </c>
      <c r="C76" s="108">
        <v>36800</v>
      </c>
      <c r="D76" s="108">
        <v>0</v>
      </c>
      <c r="E76" s="108">
        <v>36800</v>
      </c>
    </row>
    <row r="77" spans="1:5" customFormat="1" x14ac:dyDescent="0.25">
      <c r="A77" s="71">
        <v>44</v>
      </c>
      <c r="B77" s="112" t="s">
        <v>128</v>
      </c>
      <c r="C77" s="108">
        <v>314000</v>
      </c>
      <c r="D77" s="108">
        <v>9500</v>
      </c>
      <c r="E77" s="108">
        <v>323500</v>
      </c>
    </row>
    <row r="78" spans="1:5" customFormat="1" x14ac:dyDescent="0.25">
      <c r="A78" s="71">
        <v>46</v>
      </c>
      <c r="B78" s="112" t="s">
        <v>129</v>
      </c>
      <c r="C78" s="108">
        <v>1839336</v>
      </c>
      <c r="D78" s="108">
        <v>249242</v>
      </c>
      <c r="E78" s="108">
        <v>2088578</v>
      </c>
    </row>
    <row r="79" spans="1:5" customFormat="1" x14ac:dyDescent="0.25">
      <c r="A79" s="71">
        <v>47</v>
      </c>
      <c r="B79" s="112" t="s">
        <v>130</v>
      </c>
      <c r="C79" s="108">
        <v>90767</v>
      </c>
      <c r="D79" s="108">
        <v>37500</v>
      </c>
      <c r="E79" s="108">
        <v>128267</v>
      </c>
    </row>
    <row r="80" spans="1:5" customFormat="1" ht="15.75" customHeight="1" x14ac:dyDescent="0.25">
      <c r="A80" s="71">
        <v>48</v>
      </c>
      <c r="B80" s="112" t="s">
        <v>131</v>
      </c>
      <c r="C80" s="108">
        <v>0</v>
      </c>
      <c r="D80" s="108">
        <v>0</v>
      </c>
      <c r="E80" s="108">
        <v>0</v>
      </c>
    </row>
    <row r="81" spans="1:6" customFormat="1" x14ac:dyDescent="0.25">
      <c r="A81" s="71">
        <v>49</v>
      </c>
      <c r="B81" s="112" t="s">
        <v>132</v>
      </c>
      <c r="C81" s="108">
        <v>774</v>
      </c>
      <c r="D81" s="108">
        <v>0</v>
      </c>
      <c r="E81" s="108">
        <v>774</v>
      </c>
    </row>
    <row r="82" spans="1:6" customFormat="1" x14ac:dyDescent="0.25">
      <c r="A82" s="110">
        <v>5</v>
      </c>
      <c r="B82" s="111" t="s">
        <v>134</v>
      </c>
      <c r="C82" s="113">
        <f>SUM(C83:C87)</f>
        <v>3614542.09</v>
      </c>
      <c r="D82" s="113">
        <f t="shared" ref="D82:E82" si="11">SUM(D83:D87)</f>
        <v>478332.57</v>
      </c>
      <c r="E82" s="113">
        <f t="shared" si="11"/>
        <v>4092874.66</v>
      </c>
    </row>
    <row r="83" spans="1:6" customFormat="1" x14ac:dyDescent="0.25">
      <c r="A83" s="71">
        <v>50</v>
      </c>
      <c r="B83" s="114" t="s">
        <v>140</v>
      </c>
      <c r="C83" s="108">
        <v>1293013</v>
      </c>
      <c r="D83" s="108">
        <v>4450</v>
      </c>
      <c r="E83" s="108">
        <v>1297463</v>
      </c>
    </row>
    <row r="84" spans="1:6" customFormat="1" x14ac:dyDescent="0.25">
      <c r="A84" s="71">
        <v>51</v>
      </c>
      <c r="B84" s="112" t="s">
        <v>141</v>
      </c>
      <c r="C84" s="108">
        <v>1145132.0900000001</v>
      </c>
      <c r="D84" s="108">
        <v>291866.57</v>
      </c>
      <c r="E84" s="108">
        <v>1436998.66</v>
      </c>
    </row>
    <row r="85" spans="1:6" customFormat="1" x14ac:dyDescent="0.25">
      <c r="A85" s="71">
        <v>52</v>
      </c>
      <c r="B85" s="112" t="s">
        <v>142</v>
      </c>
      <c r="C85" s="108">
        <v>355392</v>
      </c>
      <c r="D85" s="108">
        <v>13556</v>
      </c>
      <c r="E85" s="108">
        <v>368948</v>
      </c>
    </row>
    <row r="86" spans="1:6" customFormat="1" x14ac:dyDescent="0.25">
      <c r="A86" s="71">
        <v>56</v>
      </c>
      <c r="B86" s="112" t="s">
        <v>143</v>
      </c>
      <c r="C86" s="108">
        <v>615665</v>
      </c>
      <c r="D86" s="108">
        <v>-96200</v>
      </c>
      <c r="E86" s="108">
        <v>519465</v>
      </c>
    </row>
    <row r="87" spans="1:6" customFormat="1" x14ac:dyDescent="0.25">
      <c r="A87" s="71">
        <v>58</v>
      </c>
      <c r="B87" s="112" t="s">
        <v>144</v>
      </c>
      <c r="C87" s="108">
        <v>205340</v>
      </c>
      <c r="D87" s="108">
        <v>264660</v>
      </c>
      <c r="E87" s="108">
        <v>470000</v>
      </c>
    </row>
    <row r="88" spans="1:6" customFormat="1" ht="25.5" x14ac:dyDescent="0.25">
      <c r="A88" s="115">
        <v>7</v>
      </c>
      <c r="B88" s="116" t="s">
        <v>145</v>
      </c>
      <c r="C88" s="109">
        <v>4000</v>
      </c>
      <c r="D88" s="109">
        <v>0</v>
      </c>
      <c r="E88" s="109">
        <v>4000</v>
      </c>
    </row>
    <row r="89" spans="1:6" customFormat="1" x14ac:dyDescent="0.25">
      <c r="A89" s="71">
        <v>71</v>
      </c>
      <c r="B89" s="118" t="s">
        <v>25</v>
      </c>
      <c r="C89" s="61">
        <v>4000</v>
      </c>
      <c r="D89" s="61">
        <v>0</v>
      </c>
      <c r="E89" s="61">
        <v>4000</v>
      </c>
      <c r="F89" s="68"/>
    </row>
    <row r="90" spans="1:6" x14ac:dyDescent="0.25">
      <c r="A90" s="62"/>
      <c r="B90" s="62"/>
      <c r="C90" s="60"/>
      <c r="D90" s="60"/>
      <c r="E90" s="60"/>
    </row>
    <row r="92" spans="1:6" ht="15.75" x14ac:dyDescent="0.25">
      <c r="B92" s="101" t="s">
        <v>36</v>
      </c>
      <c r="C92" s="101"/>
      <c r="D92" s="101"/>
      <c r="E92" s="101"/>
    </row>
    <row r="93" spans="1:6" ht="18.75" x14ac:dyDescent="0.25">
      <c r="B93" s="26"/>
      <c r="C93" s="26"/>
      <c r="D93" s="26"/>
      <c r="E93" s="26"/>
    </row>
    <row r="94" spans="1:6" ht="25.5" x14ac:dyDescent="0.25">
      <c r="A94" s="31" t="s">
        <v>34</v>
      </c>
      <c r="B94" s="32" t="s">
        <v>19</v>
      </c>
      <c r="C94" s="31" t="s">
        <v>82</v>
      </c>
      <c r="D94" s="31" t="s">
        <v>47</v>
      </c>
      <c r="E94" s="31" t="s">
        <v>109</v>
      </c>
    </row>
    <row r="95" spans="1:6" x14ac:dyDescent="0.25">
      <c r="A95" s="33">
        <v>1</v>
      </c>
      <c r="B95" s="33">
        <v>2</v>
      </c>
      <c r="C95" s="33">
        <v>3</v>
      </c>
      <c r="D95" s="33">
        <v>4</v>
      </c>
      <c r="E95" s="33">
        <v>5</v>
      </c>
    </row>
    <row r="96" spans="1:6" s="56" customFormat="1" ht="14.25" x14ac:dyDescent="0.2">
      <c r="A96" s="63"/>
      <c r="B96" s="48" t="s">
        <v>27</v>
      </c>
      <c r="C96" s="49">
        <f>C97+C99+C102+C106+C110+C114+C116+C120+C123</f>
        <v>8804566.8399999999</v>
      </c>
      <c r="D96" s="49">
        <f t="shared" ref="D96:E96" si="12">D97+D99+D102+D106+D110+D114+D116+D120+D123</f>
        <v>739478.52</v>
      </c>
      <c r="E96" s="49">
        <f t="shared" si="12"/>
        <v>9544045.3599999994</v>
      </c>
    </row>
    <row r="97" spans="1:5" customFormat="1" x14ac:dyDescent="0.25">
      <c r="A97" s="111" t="s">
        <v>84</v>
      </c>
      <c r="B97" s="111"/>
      <c r="C97" s="122">
        <v>920573</v>
      </c>
      <c r="D97" s="122">
        <v>39250.769999999997</v>
      </c>
      <c r="E97" s="122">
        <v>959823.77</v>
      </c>
    </row>
    <row r="98" spans="1:5" customFormat="1" x14ac:dyDescent="0.25">
      <c r="A98" s="71" t="s">
        <v>85</v>
      </c>
      <c r="B98" s="71"/>
      <c r="C98" s="108">
        <v>909423</v>
      </c>
      <c r="D98" s="108">
        <v>39250.769999999997</v>
      </c>
      <c r="E98" s="108">
        <v>948673.77</v>
      </c>
    </row>
    <row r="99" spans="1:5" customFormat="1" x14ac:dyDescent="0.25">
      <c r="A99" s="111" t="s">
        <v>86</v>
      </c>
      <c r="B99" s="111"/>
      <c r="C99" s="122">
        <v>46400</v>
      </c>
      <c r="D99" s="122">
        <v>0</v>
      </c>
      <c r="E99" s="122">
        <v>46400</v>
      </c>
    </row>
    <row r="100" spans="1:5" customFormat="1" x14ac:dyDescent="0.25">
      <c r="A100" s="71" t="s">
        <v>87</v>
      </c>
      <c r="B100" s="71"/>
      <c r="C100" s="108">
        <v>37000</v>
      </c>
      <c r="D100" s="108">
        <v>0</v>
      </c>
      <c r="E100" s="108">
        <v>37000</v>
      </c>
    </row>
    <row r="101" spans="1:5" customFormat="1" x14ac:dyDescent="0.25">
      <c r="A101" s="71" t="s">
        <v>146</v>
      </c>
      <c r="B101" s="71"/>
      <c r="C101" s="108">
        <v>9400</v>
      </c>
      <c r="D101" s="108">
        <v>0</v>
      </c>
      <c r="E101" s="108">
        <v>9400</v>
      </c>
    </row>
    <row r="102" spans="1:5" customFormat="1" x14ac:dyDescent="0.25">
      <c r="A102" s="111" t="s">
        <v>88</v>
      </c>
      <c r="B102" s="111"/>
      <c r="C102" s="122">
        <v>582000</v>
      </c>
      <c r="D102" s="122">
        <v>-140000</v>
      </c>
      <c r="E102" s="122">
        <v>442000</v>
      </c>
    </row>
    <row r="103" spans="1:5" customFormat="1" x14ac:dyDescent="0.25">
      <c r="A103" s="71" t="s">
        <v>89</v>
      </c>
      <c r="B103" s="71"/>
      <c r="C103" s="108">
        <v>282000</v>
      </c>
      <c r="D103" s="108">
        <v>0</v>
      </c>
      <c r="E103" s="108">
        <v>282000</v>
      </c>
    </row>
    <row r="104" spans="1:5" customFormat="1" x14ac:dyDescent="0.25">
      <c r="A104" s="71" t="s">
        <v>147</v>
      </c>
      <c r="B104" s="71"/>
      <c r="C104" s="108">
        <v>200000</v>
      </c>
      <c r="D104" s="108">
        <v>-100000</v>
      </c>
      <c r="E104" s="108">
        <v>100000</v>
      </c>
    </row>
    <row r="105" spans="1:5" customFormat="1" x14ac:dyDescent="0.25">
      <c r="A105" s="71" t="s">
        <v>90</v>
      </c>
      <c r="B105" s="71"/>
      <c r="C105" s="108">
        <v>100000</v>
      </c>
      <c r="D105" s="108">
        <v>-40000</v>
      </c>
      <c r="E105" s="108">
        <v>60000</v>
      </c>
    </row>
    <row r="106" spans="1:5" customFormat="1" x14ac:dyDescent="0.25">
      <c r="A106" s="111" t="s">
        <v>91</v>
      </c>
      <c r="B106" s="111"/>
      <c r="C106" s="122">
        <v>342385.37</v>
      </c>
      <c r="D106" s="122">
        <v>337560</v>
      </c>
      <c r="E106" s="122">
        <v>679945.37</v>
      </c>
    </row>
    <row r="107" spans="1:5" customFormat="1" x14ac:dyDescent="0.25">
      <c r="A107" s="71" t="s">
        <v>92</v>
      </c>
      <c r="B107" s="71"/>
      <c r="C107" s="108">
        <v>20000</v>
      </c>
      <c r="D107" s="108">
        <v>100000</v>
      </c>
      <c r="E107" s="108">
        <v>120000</v>
      </c>
    </row>
    <row r="108" spans="1:5" customFormat="1" x14ac:dyDescent="0.25">
      <c r="A108" s="71" t="s">
        <v>148</v>
      </c>
      <c r="B108" s="71"/>
      <c r="C108" s="108">
        <v>42000</v>
      </c>
      <c r="D108" s="108">
        <v>0</v>
      </c>
      <c r="E108" s="108">
        <v>42000</v>
      </c>
    </row>
    <row r="109" spans="1:5" customFormat="1" x14ac:dyDescent="0.25">
      <c r="A109" s="71" t="s">
        <v>93</v>
      </c>
      <c r="B109" s="71"/>
      <c r="C109" s="108">
        <v>280385.37</v>
      </c>
      <c r="D109" s="108">
        <v>237560</v>
      </c>
      <c r="E109" s="108">
        <v>517945.37</v>
      </c>
    </row>
    <row r="110" spans="1:5" customFormat="1" x14ac:dyDescent="0.25">
      <c r="A110" s="111" t="s">
        <v>94</v>
      </c>
      <c r="B110" s="111"/>
      <c r="C110" s="122">
        <v>2087269.87</v>
      </c>
      <c r="D110" s="122">
        <v>48932.93</v>
      </c>
      <c r="E110" s="122">
        <v>2136202.7999999998</v>
      </c>
    </row>
    <row r="111" spans="1:5" customFormat="1" x14ac:dyDescent="0.25">
      <c r="A111" s="71" t="s">
        <v>95</v>
      </c>
      <c r="B111" s="71"/>
      <c r="C111" s="108">
        <v>53277.57</v>
      </c>
      <c r="D111" s="108">
        <v>-53277.57</v>
      </c>
      <c r="E111" s="108">
        <v>0</v>
      </c>
    </row>
    <row r="112" spans="1:5" customFormat="1" x14ac:dyDescent="0.25">
      <c r="A112" s="71" t="s">
        <v>96</v>
      </c>
      <c r="B112" s="71"/>
      <c r="C112" s="108">
        <v>99057</v>
      </c>
      <c r="D112" s="108">
        <v>24901</v>
      </c>
      <c r="E112" s="108">
        <v>123958</v>
      </c>
    </row>
    <row r="113" spans="1:5" customFormat="1" x14ac:dyDescent="0.25">
      <c r="A113" s="71" t="s">
        <v>97</v>
      </c>
      <c r="B113" s="71"/>
      <c r="C113" s="108">
        <v>1934935.3</v>
      </c>
      <c r="D113" s="108">
        <v>77309.5</v>
      </c>
      <c r="E113" s="108">
        <v>2012244.8</v>
      </c>
    </row>
    <row r="114" spans="1:5" customFormat="1" x14ac:dyDescent="0.25">
      <c r="A114" s="111" t="s">
        <v>98</v>
      </c>
      <c r="B114" s="111"/>
      <c r="C114" s="122">
        <v>14000</v>
      </c>
      <c r="D114" s="122">
        <v>7000</v>
      </c>
      <c r="E114" s="122">
        <v>21000</v>
      </c>
    </row>
    <row r="115" spans="1:5" customFormat="1" x14ac:dyDescent="0.25">
      <c r="A115" s="71" t="s">
        <v>99</v>
      </c>
      <c r="B115" s="71"/>
      <c r="C115" s="108">
        <v>14000</v>
      </c>
      <c r="D115" s="108">
        <v>7000</v>
      </c>
      <c r="E115" s="108">
        <v>21000</v>
      </c>
    </row>
    <row r="116" spans="1:5" customFormat="1" x14ac:dyDescent="0.25">
      <c r="A116" s="111" t="s">
        <v>100</v>
      </c>
      <c r="B116" s="111"/>
      <c r="C116" s="122">
        <v>2821425.75</v>
      </c>
      <c r="D116" s="122">
        <v>532239.81000000006</v>
      </c>
      <c r="E116" s="122">
        <v>3353665.56</v>
      </c>
    </row>
    <row r="117" spans="1:5" customFormat="1" x14ac:dyDescent="0.25">
      <c r="A117" s="71" t="s">
        <v>101</v>
      </c>
      <c r="B117" s="71"/>
      <c r="C117" s="108">
        <v>1095584</v>
      </c>
      <c r="D117" s="108">
        <v>-55550</v>
      </c>
      <c r="E117" s="108">
        <v>1040034</v>
      </c>
    </row>
    <row r="118" spans="1:5" customFormat="1" x14ac:dyDescent="0.25">
      <c r="A118" s="71" t="s">
        <v>102</v>
      </c>
      <c r="B118" s="71"/>
      <c r="C118" s="108">
        <v>138455</v>
      </c>
      <c r="D118" s="108">
        <v>87777</v>
      </c>
      <c r="E118" s="108">
        <v>226232</v>
      </c>
    </row>
    <row r="119" spans="1:5" customFormat="1" x14ac:dyDescent="0.25">
      <c r="A119" s="71" t="s">
        <v>149</v>
      </c>
      <c r="B119" s="71"/>
      <c r="C119" s="108">
        <v>1587386.75</v>
      </c>
      <c r="D119" s="108">
        <v>500012.81</v>
      </c>
      <c r="E119" s="108">
        <v>2087399.56</v>
      </c>
    </row>
    <row r="120" spans="1:5" customFormat="1" x14ac:dyDescent="0.25">
      <c r="A120" s="111" t="s">
        <v>103</v>
      </c>
      <c r="B120" s="111"/>
      <c r="C120" s="122">
        <v>941160.85</v>
      </c>
      <c r="D120" s="122">
        <v>3395.01</v>
      </c>
      <c r="E120" s="122">
        <v>944555.86</v>
      </c>
    </row>
    <row r="121" spans="1:5" customFormat="1" x14ac:dyDescent="0.25">
      <c r="A121" s="71" t="s">
        <v>104</v>
      </c>
      <c r="B121" s="71"/>
      <c r="C121" s="108">
        <v>769334.85</v>
      </c>
      <c r="D121" s="108">
        <v>7795.01</v>
      </c>
      <c r="E121" s="108">
        <v>777129.86</v>
      </c>
    </row>
    <row r="122" spans="1:5" customFormat="1" x14ac:dyDescent="0.25">
      <c r="A122" s="71" t="s">
        <v>105</v>
      </c>
      <c r="B122" s="71"/>
      <c r="C122" s="108">
        <v>171826</v>
      </c>
      <c r="D122" s="108">
        <v>-4400</v>
      </c>
      <c r="E122" s="108">
        <v>167426</v>
      </c>
    </row>
    <row r="123" spans="1:5" customFormat="1" x14ac:dyDescent="0.25">
      <c r="A123" s="111" t="s">
        <v>106</v>
      </c>
      <c r="B123" s="111"/>
      <c r="C123" s="122">
        <v>1049352</v>
      </c>
      <c r="D123" s="122">
        <v>-88900</v>
      </c>
      <c r="E123" s="122">
        <v>960452</v>
      </c>
    </row>
    <row r="124" spans="1:5" customFormat="1" x14ac:dyDescent="0.25">
      <c r="A124" s="71" t="s">
        <v>107</v>
      </c>
      <c r="B124" s="71"/>
      <c r="C124" s="108">
        <v>476352</v>
      </c>
      <c r="D124" s="108">
        <v>-3900</v>
      </c>
      <c r="E124" s="108">
        <v>472452</v>
      </c>
    </row>
    <row r="125" spans="1:5" customFormat="1" x14ac:dyDescent="0.25">
      <c r="A125" s="71" t="s">
        <v>108</v>
      </c>
      <c r="B125" s="71"/>
      <c r="C125" s="108">
        <v>100000</v>
      </c>
      <c r="D125" s="108">
        <v>0</v>
      </c>
      <c r="E125" s="108">
        <v>100000</v>
      </c>
    </row>
    <row r="126" spans="1:5" customFormat="1" x14ac:dyDescent="0.25">
      <c r="A126" s="71" t="s">
        <v>150</v>
      </c>
      <c r="B126" s="71"/>
      <c r="C126" s="108">
        <v>473000</v>
      </c>
      <c r="D126" s="108">
        <v>-85000</v>
      </c>
      <c r="E126" s="108">
        <v>388000</v>
      </c>
    </row>
  </sheetData>
  <mergeCells count="4">
    <mergeCell ref="B92:E92"/>
    <mergeCell ref="A2:E2"/>
    <mergeCell ref="A4:E4"/>
    <mergeCell ref="A37:E3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5" max="6" man="1"/>
    <brk id="9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"/>
  <sheetViews>
    <sheetView workbookViewId="0">
      <selection activeCell="A2" sqref="A2:E2"/>
    </sheetView>
  </sheetViews>
  <sheetFormatPr defaultColWidth="8.85546875" defaultRowHeight="15" x14ac:dyDescent="0.25"/>
  <cols>
    <col min="1" max="1" width="7.85546875" style="27" bestFit="1" customWidth="1"/>
    <col min="2" max="2" width="44.7109375" style="27" customWidth="1"/>
    <col min="3" max="6" width="19.42578125" style="27" customWidth="1"/>
    <col min="7" max="8" width="25.28515625" style="27" customWidth="1"/>
    <col min="9" max="16384" width="8.85546875" style="27"/>
  </cols>
  <sheetData>
    <row r="1" spans="1:8" ht="18.75" x14ac:dyDescent="0.25">
      <c r="A1" s="42"/>
      <c r="B1" s="26"/>
      <c r="C1" s="26"/>
      <c r="D1" s="26"/>
      <c r="E1" s="26"/>
      <c r="F1" s="26"/>
      <c r="G1" s="26"/>
      <c r="H1" s="26"/>
    </row>
    <row r="2" spans="1:8" ht="15.6" customHeight="1" x14ac:dyDescent="0.25">
      <c r="A2" s="101" t="s">
        <v>37</v>
      </c>
      <c r="B2" s="101"/>
      <c r="C2" s="101"/>
      <c r="D2" s="101"/>
      <c r="E2" s="101"/>
      <c r="F2" s="41"/>
      <c r="G2" s="29"/>
      <c r="H2" s="29"/>
    </row>
    <row r="3" spans="1:8" ht="18.75" x14ac:dyDescent="0.25">
      <c r="A3" s="26"/>
      <c r="B3" s="26"/>
      <c r="C3" s="26"/>
      <c r="D3" s="26"/>
      <c r="E3" s="26"/>
      <c r="F3" s="26"/>
      <c r="G3" s="28"/>
      <c r="H3" s="28"/>
    </row>
    <row r="4" spans="1:8" ht="15.6" customHeight="1" x14ac:dyDescent="0.25">
      <c r="A4" s="101" t="s">
        <v>38</v>
      </c>
      <c r="B4" s="101"/>
      <c r="C4" s="101"/>
      <c r="D4" s="101"/>
      <c r="E4" s="101"/>
      <c r="F4" s="41"/>
      <c r="G4" s="30"/>
      <c r="H4" s="30"/>
    </row>
    <row r="5" spans="1:8" ht="18.75" x14ac:dyDescent="0.25">
      <c r="A5" s="26"/>
      <c r="B5" s="26"/>
      <c r="C5" s="26"/>
      <c r="D5" s="26"/>
      <c r="E5" s="26"/>
      <c r="F5" s="26"/>
      <c r="G5" s="28"/>
      <c r="H5" s="28"/>
    </row>
    <row r="6" spans="1:8" ht="25.5" x14ac:dyDescent="0.25">
      <c r="A6" s="31" t="s">
        <v>34</v>
      </c>
      <c r="B6" s="32" t="s">
        <v>19</v>
      </c>
      <c r="C6" s="31" t="s">
        <v>82</v>
      </c>
      <c r="D6" s="31" t="s">
        <v>47</v>
      </c>
      <c r="E6" s="31" t="s">
        <v>109</v>
      </c>
    </row>
    <row r="7" spans="1:8" s="34" customFormat="1" ht="11.25" x14ac:dyDescent="0.2">
      <c r="A7" s="33">
        <v>1</v>
      </c>
      <c r="B7" s="33">
        <v>2</v>
      </c>
      <c r="C7" s="33">
        <v>3</v>
      </c>
      <c r="D7" s="33">
        <v>4</v>
      </c>
      <c r="E7" s="33">
        <v>5</v>
      </c>
    </row>
    <row r="8" spans="1:8" x14ac:dyDescent="0.25">
      <c r="A8" s="35">
        <v>8</v>
      </c>
      <c r="B8" s="35" t="s">
        <v>39</v>
      </c>
      <c r="C8" s="72">
        <f>C9</f>
        <v>0</v>
      </c>
      <c r="D8" s="72">
        <f t="shared" ref="D8:E8" si="0">D9</f>
        <v>0</v>
      </c>
      <c r="E8" s="72">
        <f t="shared" si="0"/>
        <v>0</v>
      </c>
    </row>
    <row r="9" spans="1:8" x14ac:dyDescent="0.25">
      <c r="A9" s="40">
        <v>84</v>
      </c>
      <c r="B9" s="36" t="s">
        <v>40</v>
      </c>
      <c r="C9" s="64">
        <v>0</v>
      </c>
      <c r="D9" s="64">
        <v>0</v>
      </c>
      <c r="E9" s="64">
        <v>0</v>
      </c>
    </row>
    <row r="10" spans="1:8" x14ac:dyDescent="0.25">
      <c r="A10" s="35">
        <v>5</v>
      </c>
      <c r="B10" s="37" t="s">
        <v>41</v>
      </c>
      <c r="C10" s="64">
        <v>0</v>
      </c>
      <c r="D10" s="64">
        <v>0</v>
      </c>
      <c r="E10" s="64">
        <v>0</v>
      </c>
    </row>
    <row r="11" spans="1:8" x14ac:dyDescent="0.25">
      <c r="A11" s="40">
        <v>54</v>
      </c>
      <c r="B11" s="38" t="s">
        <v>42</v>
      </c>
      <c r="C11" s="64">
        <v>0</v>
      </c>
      <c r="D11" s="64">
        <v>0</v>
      </c>
      <c r="E11" s="64">
        <v>0</v>
      </c>
    </row>
    <row r="14" spans="1:8" ht="15.75" x14ac:dyDescent="0.25">
      <c r="B14" s="101" t="s">
        <v>43</v>
      </c>
      <c r="C14" s="101"/>
      <c r="D14" s="101"/>
      <c r="E14" s="101"/>
    </row>
    <row r="15" spans="1:8" ht="18.75" x14ac:dyDescent="0.25">
      <c r="B15" s="26"/>
      <c r="C15" s="26"/>
      <c r="D15" s="26"/>
      <c r="E15" s="26"/>
    </row>
    <row r="16" spans="1:8" ht="25.5" x14ac:dyDescent="0.25">
      <c r="A16" s="31" t="s">
        <v>34</v>
      </c>
      <c r="B16" s="32" t="s">
        <v>19</v>
      </c>
      <c r="C16" s="31" t="s">
        <v>82</v>
      </c>
      <c r="D16" s="31" t="s">
        <v>47</v>
      </c>
      <c r="E16" s="31" t="s">
        <v>109</v>
      </c>
    </row>
    <row r="17" spans="1:5" ht="10.15" customHeight="1" x14ac:dyDescent="0.25">
      <c r="A17" s="33">
        <v>1</v>
      </c>
      <c r="B17" s="33">
        <v>2</v>
      </c>
      <c r="C17" s="33">
        <v>3</v>
      </c>
      <c r="D17" s="33">
        <v>4</v>
      </c>
      <c r="E17" s="33">
        <v>5</v>
      </c>
    </row>
    <row r="18" spans="1:5" ht="16.5" customHeight="1" x14ac:dyDescent="0.25">
      <c r="A18" s="104"/>
      <c r="B18" s="105" t="s">
        <v>111</v>
      </c>
      <c r="C18" s="106">
        <v>0</v>
      </c>
      <c r="D18" s="106">
        <v>0</v>
      </c>
      <c r="E18" s="106">
        <v>0</v>
      </c>
    </row>
    <row r="19" spans="1:5" x14ac:dyDescent="0.25">
      <c r="A19" s="35">
        <v>8</v>
      </c>
      <c r="B19" s="35" t="s">
        <v>45</v>
      </c>
      <c r="C19" s="72">
        <f>C20</f>
        <v>0</v>
      </c>
      <c r="D19" s="72">
        <f t="shared" ref="D19:E19" si="1">D20</f>
        <v>0</v>
      </c>
      <c r="E19" s="72">
        <f t="shared" si="1"/>
        <v>0</v>
      </c>
    </row>
    <row r="20" spans="1:5" x14ac:dyDescent="0.25">
      <c r="A20" s="40">
        <v>81</v>
      </c>
      <c r="B20" s="36" t="s">
        <v>46</v>
      </c>
      <c r="C20" s="64">
        <v>0</v>
      </c>
      <c r="D20" s="64">
        <v>0</v>
      </c>
      <c r="E20" s="64">
        <v>0</v>
      </c>
    </row>
    <row r="21" spans="1:5" x14ac:dyDescent="0.25">
      <c r="A21" s="43"/>
      <c r="B21" s="39"/>
      <c r="C21" s="64">
        <v>0</v>
      </c>
      <c r="D21" s="64">
        <v>0</v>
      </c>
      <c r="E21" s="64">
        <v>0</v>
      </c>
    </row>
    <row r="22" spans="1:5" x14ac:dyDescent="0.25">
      <c r="A22" s="43"/>
      <c r="B22" s="35" t="s">
        <v>44</v>
      </c>
      <c r="C22" s="72">
        <v>0</v>
      </c>
      <c r="D22" s="72">
        <v>0</v>
      </c>
      <c r="E22" s="72">
        <v>0</v>
      </c>
    </row>
    <row r="23" spans="1:5" x14ac:dyDescent="0.25">
      <c r="A23" s="35">
        <v>1</v>
      </c>
      <c r="B23" s="35" t="s">
        <v>35</v>
      </c>
      <c r="C23" s="72">
        <v>0</v>
      </c>
      <c r="D23" s="72">
        <v>0</v>
      </c>
      <c r="E23" s="72">
        <v>0</v>
      </c>
    </row>
    <row r="24" spans="1:5" x14ac:dyDescent="0.25">
      <c r="A24" s="40">
        <v>11</v>
      </c>
      <c r="B24" s="36" t="s">
        <v>35</v>
      </c>
      <c r="C24" s="64">
        <v>0</v>
      </c>
      <c r="D24" s="64">
        <v>0</v>
      </c>
      <c r="E24" s="64">
        <v>0</v>
      </c>
    </row>
  </sheetData>
  <mergeCells count="3">
    <mergeCell ref="B14:E14"/>
    <mergeCell ref="A2:E2"/>
    <mergeCell ref="A4:E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1038-FC0E-47CB-8948-5F869B5A01D0}">
  <dimension ref="A2:E538"/>
  <sheetViews>
    <sheetView tabSelected="1" workbookViewId="0">
      <selection activeCell="A3" sqref="A3"/>
    </sheetView>
  </sheetViews>
  <sheetFormatPr defaultRowHeight="15" x14ac:dyDescent="0.25"/>
  <cols>
    <col min="1" max="1" width="10" customWidth="1"/>
    <col min="2" max="2" width="77.28515625" customWidth="1"/>
    <col min="3" max="3" width="20" customWidth="1"/>
    <col min="4" max="4" width="20.5703125" customWidth="1"/>
    <col min="5" max="5" width="18" customWidth="1"/>
    <col min="257" max="257" width="10" customWidth="1"/>
    <col min="258" max="258" width="66.140625" customWidth="1"/>
    <col min="259" max="259" width="13.85546875" customWidth="1"/>
    <col min="260" max="260" width="19" customWidth="1"/>
    <col min="261" max="261" width="12.7109375" customWidth="1"/>
    <col min="513" max="513" width="10" customWidth="1"/>
    <col min="514" max="514" width="66.140625" customWidth="1"/>
    <col min="515" max="515" width="13.85546875" customWidth="1"/>
    <col min="516" max="516" width="19" customWidth="1"/>
    <col min="517" max="517" width="12.7109375" customWidth="1"/>
    <col min="769" max="769" width="10" customWidth="1"/>
    <col min="770" max="770" width="66.140625" customWidth="1"/>
    <col min="771" max="771" width="13.85546875" customWidth="1"/>
    <col min="772" max="772" width="19" customWidth="1"/>
    <col min="773" max="773" width="12.7109375" customWidth="1"/>
    <col min="1025" max="1025" width="10" customWidth="1"/>
    <col min="1026" max="1026" width="66.140625" customWidth="1"/>
    <col min="1027" max="1027" width="13.85546875" customWidth="1"/>
    <col min="1028" max="1028" width="19" customWidth="1"/>
    <col min="1029" max="1029" width="12.7109375" customWidth="1"/>
    <col min="1281" max="1281" width="10" customWidth="1"/>
    <col min="1282" max="1282" width="66.140625" customWidth="1"/>
    <col min="1283" max="1283" width="13.85546875" customWidth="1"/>
    <col min="1284" max="1284" width="19" customWidth="1"/>
    <col min="1285" max="1285" width="12.7109375" customWidth="1"/>
    <col min="1537" max="1537" width="10" customWidth="1"/>
    <col min="1538" max="1538" width="66.140625" customWidth="1"/>
    <col min="1539" max="1539" width="13.85546875" customWidth="1"/>
    <col min="1540" max="1540" width="19" customWidth="1"/>
    <col min="1541" max="1541" width="12.7109375" customWidth="1"/>
    <col min="1793" max="1793" width="10" customWidth="1"/>
    <col min="1794" max="1794" width="66.140625" customWidth="1"/>
    <col min="1795" max="1795" width="13.85546875" customWidth="1"/>
    <col min="1796" max="1796" width="19" customWidth="1"/>
    <col min="1797" max="1797" width="12.7109375" customWidth="1"/>
    <col min="2049" max="2049" width="10" customWidth="1"/>
    <col min="2050" max="2050" width="66.140625" customWidth="1"/>
    <col min="2051" max="2051" width="13.85546875" customWidth="1"/>
    <col min="2052" max="2052" width="19" customWidth="1"/>
    <col min="2053" max="2053" width="12.7109375" customWidth="1"/>
    <col min="2305" max="2305" width="10" customWidth="1"/>
    <col min="2306" max="2306" width="66.140625" customWidth="1"/>
    <col min="2307" max="2307" width="13.85546875" customWidth="1"/>
    <col min="2308" max="2308" width="19" customWidth="1"/>
    <col min="2309" max="2309" width="12.7109375" customWidth="1"/>
    <col min="2561" max="2561" width="10" customWidth="1"/>
    <col min="2562" max="2562" width="66.140625" customWidth="1"/>
    <col min="2563" max="2563" width="13.85546875" customWidth="1"/>
    <col min="2564" max="2564" width="19" customWidth="1"/>
    <col min="2565" max="2565" width="12.7109375" customWidth="1"/>
    <col min="2817" max="2817" width="10" customWidth="1"/>
    <col min="2818" max="2818" width="66.140625" customWidth="1"/>
    <col min="2819" max="2819" width="13.85546875" customWidth="1"/>
    <col min="2820" max="2820" width="19" customWidth="1"/>
    <col min="2821" max="2821" width="12.7109375" customWidth="1"/>
    <col min="3073" max="3073" width="10" customWidth="1"/>
    <col min="3074" max="3074" width="66.140625" customWidth="1"/>
    <col min="3075" max="3075" width="13.85546875" customWidth="1"/>
    <col min="3076" max="3076" width="19" customWidth="1"/>
    <col min="3077" max="3077" width="12.7109375" customWidth="1"/>
    <col min="3329" max="3329" width="10" customWidth="1"/>
    <col min="3330" max="3330" width="66.140625" customWidth="1"/>
    <col min="3331" max="3331" width="13.85546875" customWidth="1"/>
    <col min="3332" max="3332" width="19" customWidth="1"/>
    <col min="3333" max="3333" width="12.7109375" customWidth="1"/>
    <col min="3585" max="3585" width="10" customWidth="1"/>
    <col min="3586" max="3586" width="66.140625" customWidth="1"/>
    <col min="3587" max="3587" width="13.85546875" customWidth="1"/>
    <col min="3588" max="3588" width="19" customWidth="1"/>
    <col min="3589" max="3589" width="12.7109375" customWidth="1"/>
    <col min="3841" max="3841" width="10" customWidth="1"/>
    <col min="3842" max="3842" width="66.140625" customWidth="1"/>
    <col min="3843" max="3843" width="13.85546875" customWidth="1"/>
    <col min="3844" max="3844" width="19" customWidth="1"/>
    <col min="3845" max="3845" width="12.7109375" customWidth="1"/>
    <col min="4097" max="4097" width="10" customWidth="1"/>
    <col min="4098" max="4098" width="66.140625" customWidth="1"/>
    <col min="4099" max="4099" width="13.85546875" customWidth="1"/>
    <col min="4100" max="4100" width="19" customWidth="1"/>
    <col min="4101" max="4101" width="12.7109375" customWidth="1"/>
    <col min="4353" max="4353" width="10" customWidth="1"/>
    <col min="4354" max="4354" width="66.140625" customWidth="1"/>
    <col min="4355" max="4355" width="13.85546875" customWidth="1"/>
    <col min="4356" max="4356" width="19" customWidth="1"/>
    <col min="4357" max="4357" width="12.7109375" customWidth="1"/>
    <col min="4609" max="4609" width="10" customWidth="1"/>
    <col min="4610" max="4610" width="66.140625" customWidth="1"/>
    <col min="4611" max="4611" width="13.85546875" customWidth="1"/>
    <col min="4612" max="4612" width="19" customWidth="1"/>
    <col min="4613" max="4613" width="12.7109375" customWidth="1"/>
    <col min="4865" max="4865" width="10" customWidth="1"/>
    <col min="4866" max="4866" width="66.140625" customWidth="1"/>
    <col min="4867" max="4867" width="13.85546875" customWidth="1"/>
    <col min="4868" max="4868" width="19" customWidth="1"/>
    <col min="4869" max="4869" width="12.7109375" customWidth="1"/>
    <col min="5121" max="5121" width="10" customWidth="1"/>
    <col min="5122" max="5122" width="66.140625" customWidth="1"/>
    <col min="5123" max="5123" width="13.85546875" customWidth="1"/>
    <col min="5124" max="5124" width="19" customWidth="1"/>
    <col min="5125" max="5125" width="12.7109375" customWidth="1"/>
    <col min="5377" max="5377" width="10" customWidth="1"/>
    <col min="5378" max="5378" width="66.140625" customWidth="1"/>
    <col min="5379" max="5379" width="13.85546875" customWidth="1"/>
    <col min="5380" max="5380" width="19" customWidth="1"/>
    <col min="5381" max="5381" width="12.7109375" customWidth="1"/>
    <col min="5633" max="5633" width="10" customWidth="1"/>
    <col min="5634" max="5634" width="66.140625" customWidth="1"/>
    <col min="5635" max="5635" width="13.85546875" customWidth="1"/>
    <col min="5636" max="5636" width="19" customWidth="1"/>
    <col min="5637" max="5637" width="12.7109375" customWidth="1"/>
    <col min="5889" max="5889" width="10" customWidth="1"/>
    <col min="5890" max="5890" width="66.140625" customWidth="1"/>
    <col min="5891" max="5891" width="13.85546875" customWidth="1"/>
    <col min="5892" max="5892" width="19" customWidth="1"/>
    <col min="5893" max="5893" width="12.7109375" customWidth="1"/>
    <col min="6145" max="6145" width="10" customWidth="1"/>
    <col min="6146" max="6146" width="66.140625" customWidth="1"/>
    <col min="6147" max="6147" width="13.85546875" customWidth="1"/>
    <col min="6148" max="6148" width="19" customWidth="1"/>
    <col min="6149" max="6149" width="12.7109375" customWidth="1"/>
    <col min="6401" max="6401" width="10" customWidth="1"/>
    <col min="6402" max="6402" width="66.140625" customWidth="1"/>
    <col min="6403" max="6403" width="13.85546875" customWidth="1"/>
    <col min="6404" max="6404" width="19" customWidth="1"/>
    <col min="6405" max="6405" width="12.7109375" customWidth="1"/>
    <col min="6657" max="6657" width="10" customWidth="1"/>
    <col min="6658" max="6658" width="66.140625" customWidth="1"/>
    <col min="6659" max="6659" width="13.85546875" customWidth="1"/>
    <col min="6660" max="6660" width="19" customWidth="1"/>
    <col min="6661" max="6661" width="12.7109375" customWidth="1"/>
    <col min="6913" max="6913" width="10" customWidth="1"/>
    <col min="6914" max="6914" width="66.140625" customWidth="1"/>
    <col min="6915" max="6915" width="13.85546875" customWidth="1"/>
    <col min="6916" max="6916" width="19" customWidth="1"/>
    <col min="6917" max="6917" width="12.7109375" customWidth="1"/>
    <col min="7169" max="7169" width="10" customWidth="1"/>
    <col min="7170" max="7170" width="66.140625" customWidth="1"/>
    <col min="7171" max="7171" width="13.85546875" customWidth="1"/>
    <col min="7172" max="7172" width="19" customWidth="1"/>
    <col min="7173" max="7173" width="12.7109375" customWidth="1"/>
    <col min="7425" max="7425" width="10" customWidth="1"/>
    <col min="7426" max="7426" width="66.140625" customWidth="1"/>
    <col min="7427" max="7427" width="13.85546875" customWidth="1"/>
    <col min="7428" max="7428" width="19" customWidth="1"/>
    <col min="7429" max="7429" width="12.7109375" customWidth="1"/>
    <col min="7681" max="7681" width="10" customWidth="1"/>
    <col min="7682" max="7682" width="66.140625" customWidth="1"/>
    <col min="7683" max="7683" width="13.85546875" customWidth="1"/>
    <col min="7684" max="7684" width="19" customWidth="1"/>
    <col min="7685" max="7685" width="12.7109375" customWidth="1"/>
    <col min="7937" max="7937" width="10" customWidth="1"/>
    <col min="7938" max="7938" width="66.140625" customWidth="1"/>
    <col min="7939" max="7939" width="13.85546875" customWidth="1"/>
    <col min="7940" max="7940" width="19" customWidth="1"/>
    <col min="7941" max="7941" width="12.7109375" customWidth="1"/>
    <col min="8193" max="8193" width="10" customWidth="1"/>
    <col min="8194" max="8194" width="66.140625" customWidth="1"/>
    <col min="8195" max="8195" width="13.85546875" customWidth="1"/>
    <col min="8196" max="8196" width="19" customWidth="1"/>
    <col min="8197" max="8197" width="12.7109375" customWidth="1"/>
    <col min="8449" max="8449" width="10" customWidth="1"/>
    <col min="8450" max="8450" width="66.140625" customWidth="1"/>
    <col min="8451" max="8451" width="13.85546875" customWidth="1"/>
    <col min="8452" max="8452" width="19" customWidth="1"/>
    <col min="8453" max="8453" width="12.7109375" customWidth="1"/>
    <col min="8705" max="8705" width="10" customWidth="1"/>
    <col min="8706" max="8706" width="66.140625" customWidth="1"/>
    <col min="8707" max="8707" width="13.85546875" customWidth="1"/>
    <col min="8708" max="8708" width="19" customWidth="1"/>
    <col min="8709" max="8709" width="12.7109375" customWidth="1"/>
    <col min="8961" max="8961" width="10" customWidth="1"/>
    <col min="8962" max="8962" width="66.140625" customWidth="1"/>
    <col min="8963" max="8963" width="13.85546875" customWidth="1"/>
    <col min="8964" max="8964" width="19" customWidth="1"/>
    <col min="8965" max="8965" width="12.7109375" customWidth="1"/>
    <col min="9217" max="9217" width="10" customWidth="1"/>
    <col min="9218" max="9218" width="66.140625" customWidth="1"/>
    <col min="9219" max="9219" width="13.85546875" customWidth="1"/>
    <col min="9220" max="9220" width="19" customWidth="1"/>
    <col min="9221" max="9221" width="12.7109375" customWidth="1"/>
    <col min="9473" max="9473" width="10" customWidth="1"/>
    <col min="9474" max="9474" width="66.140625" customWidth="1"/>
    <col min="9475" max="9475" width="13.85546875" customWidth="1"/>
    <col min="9476" max="9476" width="19" customWidth="1"/>
    <col min="9477" max="9477" width="12.7109375" customWidth="1"/>
    <col min="9729" max="9729" width="10" customWidth="1"/>
    <col min="9730" max="9730" width="66.140625" customWidth="1"/>
    <col min="9731" max="9731" width="13.85546875" customWidth="1"/>
    <col min="9732" max="9732" width="19" customWidth="1"/>
    <col min="9733" max="9733" width="12.7109375" customWidth="1"/>
    <col min="9985" max="9985" width="10" customWidth="1"/>
    <col min="9986" max="9986" width="66.140625" customWidth="1"/>
    <col min="9987" max="9987" width="13.85546875" customWidth="1"/>
    <col min="9988" max="9988" width="19" customWidth="1"/>
    <col min="9989" max="9989" width="12.7109375" customWidth="1"/>
    <col min="10241" max="10241" width="10" customWidth="1"/>
    <col min="10242" max="10242" width="66.140625" customWidth="1"/>
    <col min="10243" max="10243" width="13.85546875" customWidth="1"/>
    <col min="10244" max="10244" width="19" customWidth="1"/>
    <col min="10245" max="10245" width="12.7109375" customWidth="1"/>
    <col min="10497" max="10497" width="10" customWidth="1"/>
    <col min="10498" max="10498" width="66.140625" customWidth="1"/>
    <col min="10499" max="10499" width="13.85546875" customWidth="1"/>
    <col min="10500" max="10500" width="19" customWidth="1"/>
    <col min="10501" max="10501" width="12.7109375" customWidth="1"/>
    <col min="10753" max="10753" width="10" customWidth="1"/>
    <col min="10754" max="10754" width="66.140625" customWidth="1"/>
    <col min="10755" max="10755" width="13.85546875" customWidth="1"/>
    <col min="10756" max="10756" width="19" customWidth="1"/>
    <col min="10757" max="10757" width="12.7109375" customWidth="1"/>
    <col min="11009" max="11009" width="10" customWidth="1"/>
    <col min="11010" max="11010" width="66.140625" customWidth="1"/>
    <col min="11011" max="11011" width="13.85546875" customWidth="1"/>
    <col min="11012" max="11012" width="19" customWidth="1"/>
    <col min="11013" max="11013" width="12.7109375" customWidth="1"/>
    <col min="11265" max="11265" width="10" customWidth="1"/>
    <col min="11266" max="11266" width="66.140625" customWidth="1"/>
    <col min="11267" max="11267" width="13.85546875" customWidth="1"/>
    <col min="11268" max="11268" width="19" customWidth="1"/>
    <col min="11269" max="11269" width="12.7109375" customWidth="1"/>
    <col min="11521" max="11521" width="10" customWidth="1"/>
    <col min="11522" max="11522" width="66.140625" customWidth="1"/>
    <col min="11523" max="11523" width="13.85546875" customWidth="1"/>
    <col min="11524" max="11524" width="19" customWidth="1"/>
    <col min="11525" max="11525" width="12.7109375" customWidth="1"/>
    <col min="11777" max="11777" width="10" customWidth="1"/>
    <col min="11778" max="11778" width="66.140625" customWidth="1"/>
    <col min="11779" max="11779" width="13.85546875" customWidth="1"/>
    <col min="11780" max="11780" width="19" customWidth="1"/>
    <col min="11781" max="11781" width="12.7109375" customWidth="1"/>
    <col min="12033" max="12033" width="10" customWidth="1"/>
    <col min="12034" max="12034" width="66.140625" customWidth="1"/>
    <col min="12035" max="12035" width="13.85546875" customWidth="1"/>
    <col min="12036" max="12036" width="19" customWidth="1"/>
    <col min="12037" max="12037" width="12.7109375" customWidth="1"/>
    <col min="12289" max="12289" width="10" customWidth="1"/>
    <col min="12290" max="12290" width="66.140625" customWidth="1"/>
    <col min="12291" max="12291" width="13.85546875" customWidth="1"/>
    <col min="12292" max="12292" width="19" customWidth="1"/>
    <col min="12293" max="12293" width="12.7109375" customWidth="1"/>
    <col min="12545" max="12545" width="10" customWidth="1"/>
    <col min="12546" max="12546" width="66.140625" customWidth="1"/>
    <col min="12547" max="12547" width="13.85546875" customWidth="1"/>
    <col min="12548" max="12548" width="19" customWidth="1"/>
    <col min="12549" max="12549" width="12.7109375" customWidth="1"/>
    <col min="12801" max="12801" width="10" customWidth="1"/>
    <col min="12802" max="12802" width="66.140625" customWidth="1"/>
    <col min="12803" max="12803" width="13.85546875" customWidth="1"/>
    <col min="12804" max="12804" width="19" customWidth="1"/>
    <col min="12805" max="12805" width="12.7109375" customWidth="1"/>
    <col min="13057" max="13057" width="10" customWidth="1"/>
    <col min="13058" max="13058" width="66.140625" customWidth="1"/>
    <col min="13059" max="13059" width="13.85546875" customWidth="1"/>
    <col min="13060" max="13060" width="19" customWidth="1"/>
    <col min="13061" max="13061" width="12.7109375" customWidth="1"/>
    <col min="13313" max="13313" width="10" customWidth="1"/>
    <col min="13314" max="13314" width="66.140625" customWidth="1"/>
    <col min="13315" max="13315" width="13.85546875" customWidth="1"/>
    <col min="13316" max="13316" width="19" customWidth="1"/>
    <col min="13317" max="13317" width="12.7109375" customWidth="1"/>
    <col min="13569" max="13569" width="10" customWidth="1"/>
    <col min="13570" max="13570" width="66.140625" customWidth="1"/>
    <col min="13571" max="13571" width="13.85546875" customWidth="1"/>
    <col min="13572" max="13572" width="19" customWidth="1"/>
    <col min="13573" max="13573" width="12.7109375" customWidth="1"/>
    <col min="13825" max="13825" width="10" customWidth="1"/>
    <col min="13826" max="13826" width="66.140625" customWidth="1"/>
    <col min="13827" max="13827" width="13.85546875" customWidth="1"/>
    <col min="13828" max="13828" width="19" customWidth="1"/>
    <col min="13829" max="13829" width="12.7109375" customWidth="1"/>
    <col min="14081" max="14081" width="10" customWidth="1"/>
    <col min="14082" max="14082" width="66.140625" customWidth="1"/>
    <col min="14083" max="14083" width="13.85546875" customWidth="1"/>
    <col min="14084" max="14084" width="19" customWidth="1"/>
    <col min="14085" max="14085" width="12.7109375" customWidth="1"/>
    <col min="14337" max="14337" width="10" customWidth="1"/>
    <col min="14338" max="14338" width="66.140625" customWidth="1"/>
    <col min="14339" max="14339" width="13.85546875" customWidth="1"/>
    <col min="14340" max="14340" width="19" customWidth="1"/>
    <col min="14341" max="14341" width="12.7109375" customWidth="1"/>
    <col min="14593" max="14593" width="10" customWidth="1"/>
    <col min="14594" max="14594" width="66.140625" customWidth="1"/>
    <col min="14595" max="14595" width="13.85546875" customWidth="1"/>
    <col min="14596" max="14596" width="19" customWidth="1"/>
    <col min="14597" max="14597" width="12.7109375" customWidth="1"/>
    <col min="14849" max="14849" width="10" customWidth="1"/>
    <col min="14850" max="14850" width="66.140625" customWidth="1"/>
    <col min="14851" max="14851" width="13.85546875" customWidth="1"/>
    <col min="14852" max="14852" width="19" customWidth="1"/>
    <col min="14853" max="14853" width="12.7109375" customWidth="1"/>
    <col min="15105" max="15105" width="10" customWidth="1"/>
    <col min="15106" max="15106" width="66.140625" customWidth="1"/>
    <col min="15107" max="15107" width="13.85546875" customWidth="1"/>
    <col min="15108" max="15108" width="19" customWidth="1"/>
    <col min="15109" max="15109" width="12.7109375" customWidth="1"/>
    <col min="15361" max="15361" width="10" customWidth="1"/>
    <col min="15362" max="15362" width="66.140625" customWidth="1"/>
    <col min="15363" max="15363" width="13.85546875" customWidth="1"/>
    <col min="15364" max="15364" width="19" customWidth="1"/>
    <col min="15365" max="15365" width="12.7109375" customWidth="1"/>
    <col min="15617" max="15617" width="10" customWidth="1"/>
    <col min="15618" max="15618" width="66.140625" customWidth="1"/>
    <col min="15619" max="15619" width="13.85546875" customWidth="1"/>
    <col min="15620" max="15620" width="19" customWidth="1"/>
    <col min="15621" max="15621" width="12.7109375" customWidth="1"/>
    <col min="15873" max="15873" width="10" customWidth="1"/>
    <col min="15874" max="15874" width="66.140625" customWidth="1"/>
    <col min="15875" max="15875" width="13.85546875" customWidth="1"/>
    <col min="15876" max="15876" width="19" customWidth="1"/>
    <col min="15877" max="15877" width="12.7109375" customWidth="1"/>
    <col min="16129" max="16129" width="10" customWidth="1"/>
    <col min="16130" max="16130" width="66.140625" customWidth="1"/>
    <col min="16131" max="16131" width="13.85546875" customWidth="1"/>
    <col min="16132" max="16132" width="19" customWidth="1"/>
    <col min="16133" max="16133" width="12.7109375" customWidth="1"/>
  </cols>
  <sheetData>
    <row r="2" spans="1:5" ht="15.75" x14ac:dyDescent="0.25">
      <c r="A2" s="101" t="s">
        <v>260</v>
      </c>
      <c r="B2" s="101"/>
      <c r="C2" s="101"/>
      <c r="D2" s="101"/>
      <c r="E2" s="101"/>
    </row>
    <row r="5" spans="1:5" s="27" customFormat="1" ht="38.25" x14ac:dyDescent="0.25">
      <c r="A5" s="73" t="s">
        <v>34</v>
      </c>
      <c r="B5" s="74" t="s">
        <v>19</v>
      </c>
      <c r="C5" s="73" t="s">
        <v>82</v>
      </c>
      <c r="D5" s="73" t="s">
        <v>47</v>
      </c>
      <c r="E5" s="73" t="s">
        <v>109</v>
      </c>
    </row>
    <row r="6" spans="1:5" ht="30.75" customHeight="1" x14ac:dyDescent="0.25">
      <c r="A6" s="76" t="s">
        <v>77</v>
      </c>
      <c r="B6" s="77"/>
      <c r="C6" s="75">
        <v>8804566.8399999999</v>
      </c>
      <c r="D6" s="75">
        <v>739478.52</v>
      </c>
      <c r="E6" s="75">
        <v>9544045.3599999994</v>
      </c>
    </row>
    <row r="7" spans="1:5" s="125" customFormat="1" ht="12.75" x14ac:dyDescent="0.2">
      <c r="A7" s="123" t="s">
        <v>78</v>
      </c>
      <c r="B7" s="123"/>
      <c r="C7" s="124">
        <v>66636</v>
      </c>
      <c r="D7" s="124">
        <v>21600</v>
      </c>
      <c r="E7" s="124">
        <v>88236</v>
      </c>
    </row>
    <row r="8" spans="1:5" s="125" customFormat="1" ht="12.75" x14ac:dyDescent="0.2">
      <c r="A8" s="126" t="s">
        <v>79</v>
      </c>
      <c r="B8" s="126"/>
      <c r="C8" s="127">
        <v>66636</v>
      </c>
      <c r="D8" s="127">
        <v>21600</v>
      </c>
      <c r="E8" s="127">
        <v>88236</v>
      </c>
    </row>
    <row r="9" spans="1:5" x14ac:dyDescent="0.25">
      <c r="A9" s="139" t="s">
        <v>255</v>
      </c>
      <c r="B9" s="139"/>
      <c r="C9" s="140">
        <v>66636</v>
      </c>
      <c r="D9" s="140">
        <v>21600</v>
      </c>
      <c r="E9" s="140">
        <v>88236</v>
      </c>
    </row>
    <row r="10" spans="1:5" x14ac:dyDescent="0.25">
      <c r="A10" s="65" t="s">
        <v>112</v>
      </c>
      <c r="B10" s="65"/>
      <c r="C10" s="66">
        <v>66636</v>
      </c>
      <c r="D10" s="66">
        <v>21600</v>
      </c>
      <c r="E10" s="66">
        <v>88236</v>
      </c>
    </row>
    <row r="11" spans="1:5" s="125" customFormat="1" ht="12.75" x14ac:dyDescent="0.2">
      <c r="A11" s="128" t="s">
        <v>151</v>
      </c>
      <c r="B11" s="128"/>
      <c r="C11" s="129">
        <v>66636</v>
      </c>
      <c r="D11" s="129">
        <v>21600</v>
      </c>
      <c r="E11" s="129">
        <v>88236</v>
      </c>
    </row>
    <row r="12" spans="1:5" s="125" customFormat="1" ht="12.75" x14ac:dyDescent="0.2">
      <c r="A12" s="130" t="s">
        <v>152</v>
      </c>
      <c r="B12" s="130"/>
      <c r="C12" s="131">
        <v>60000</v>
      </c>
      <c r="D12" s="131">
        <v>21600</v>
      </c>
      <c r="E12" s="131">
        <v>81600</v>
      </c>
    </row>
    <row r="13" spans="1:5" s="125" customFormat="1" ht="12.75" x14ac:dyDescent="0.2">
      <c r="A13" s="107" t="s">
        <v>112</v>
      </c>
      <c r="B13" s="107"/>
      <c r="C13" s="132">
        <v>60000</v>
      </c>
      <c r="D13" s="132">
        <v>21600</v>
      </c>
      <c r="E13" s="132">
        <v>81600</v>
      </c>
    </row>
    <row r="14" spans="1:5" s="125" customFormat="1" ht="12.75" x14ac:dyDescent="0.2">
      <c r="A14" s="133" t="s">
        <v>80</v>
      </c>
      <c r="B14" s="133" t="s">
        <v>28</v>
      </c>
      <c r="C14" s="134">
        <v>60000</v>
      </c>
      <c r="D14" s="134">
        <v>21600</v>
      </c>
      <c r="E14" s="134">
        <v>81600</v>
      </c>
    </row>
    <row r="15" spans="1:5" s="125" customFormat="1" ht="12.75" x14ac:dyDescent="0.2">
      <c r="A15" s="125" t="s">
        <v>61</v>
      </c>
      <c r="B15" s="125" t="s">
        <v>30</v>
      </c>
      <c r="C15" s="102">
        <v>60000</v>
      </c>
      <c r="D15" s="102">
        <v>21600</v>
      </c>
      <c r="E15" s="102">
        <v>81600</v>
      </c>
    </row>
    <row r="16" spans="1:5" s="125" customFormat="1" ht="12.75" x14ac:dyDescent="0.2">
      <c r="A16" s="130" t="s">
        <v>153</v>
      </c>
      <c r="B16" s="130"/>
      <c r="C16" s="131">
        <v>6636</v>
      </c>
      <c r="D16" s="131">
        <v>0</v>
      </c>
      <c r="E16" s="131">
        <v>6636</v>
      </c>
    </row>
    <row r="17" spans="1:5" s="125" customFormat="1" ht="12.75" x14ac:dyDescent="0.2">
      <c r="A17" s="107" t="s">
        <v>112</v>
      </c>
      <c r="B17" s="107"/>
      <c r="C17" s="132">
        <v>6636</v>
      </c>
      <c r="D17" s="132">
        <v>0</v>
      </c>
      <c r="E17" s="132">
        <v>6636</v>
      </c>
    </row>
    <row r="18" spans="1:5" s="125" customFormat="1" ht="12.75" x14ac:dyDescent="0.2">
      <c r="A18" s="133" t="s">
        <v>80</v>
      </c>
      <c r="B18" s="133" t="s">
        <v>28</v>
      </c>
      <c r="C18" s="134">
        <v>6636</v>
      </c>
      <c r="D18" s="134">
        <v>0</v>
      </c>
      <c r="E18" s="134">
        <v>6636</v>
      </c>
    </row>
    <row r="19" spans="1:5" s="125" customFormat="1" ht="12.75" x14ac:dyDescent="0.2">
      <c r="A19" s="125" t="s">
        <v>70</v>
      </c>
      <c r="B19" s="125" t="s">
        <v>71</v>
      </c>
      <c r="C19" s="102">
        <v>6636</v>
      </c>
      <c r="D19" s="102">
        <v>0</v>
      </c>
      <c r="E19" s="102">
        <v>6636</v>
      </c>
    </row>
    <row r="20" spans="1:5" s="125" customFormat="1" ht="12.75" x14ac:dyDescent="0.2">
      <c r="A20" s="123" t="s">
        <v>154</v>
      </c>
      <c r="B20" s="123"/>
      <c r="C20" s="124">
        <v>181650</v>
      </c>
      <c r="D20" s="124">
        <v>1350.77</v>
      </c>
      <c r="E20" s="124">
        <v>183000.77</v>
      </c>
    </row>
    <row r="21" spans="1:5" s="125" customFormat="1" ht="12.75" x14ac:dyDescent="0.2">
      <c r="A21" s="126" t="s">
        <v>155</v>
      </c>
      <c r="B21" s="126"/>
      <c r="C21" s="127">
        <v>181650</v>
      </c>
      <c r="D21" s="127">
        <v>1350.77</v>
      </c>
      <c r="E21" s="127">
        <v>183000.77</v>
      </c>
    </row>
    <row r="22" spans="1:5" x14ac:dyDescent="0.25">
      <c r="A22" s="139" t="s">
        <v>255</v>
      </c>
      <c r="B22" s="139"/>
      <c r="C22" s="140">
        <v>181650</v>
      </c>
      <c r="D22" s="140">
        <v>1350.77</v>
      </c>
      <c r="E22" s="140">
        <v>183000.77</v>
      </c>
    </row>
    <row r="23" spans="1:5" x14ac:dyDescent="0.25">
      <c r="A23" s="65" t="s">
        <v>112</v>
      </c>
      <c r="B23" s="65"/>
      <c r="C23" s="66">
        <v>181650</v>
      </c>
      <c r="D23" s="66">
        <v>1350.77</v>
      </c>
      <c r="E23" s="66">
        <v>183000.77</v>
      </c>
    </row>
    <row r="24" spans="1:5" s="125" customFormat="1" ht="12.75" x14ac:dyDescent="0.2">
      <c r="A24" s="107" t="s">
        <v>112</v>
      </c>
      <c r="B24" s="107"/>
      <c r="C24" s="132">
        <v>181650</v>
      </c>
      <c r="D24" s="132">
        <v>1350.77</v>
      </c>
      <c r="E24" s="132">
        <v>183000.77</v>
      </c>
    </row>
    <row r="25" spans="1:5" s="125" customFormat="1" ht="12.75" x14ac:dyDescent="0.2">
      <c r="A25" s="133" t="s">
        <v>80</v>
      </c>
      <c r="B25" s="133" t="s">
        <v>28</v>
      </c>
      <c r="C25" s="134">
        <v>179650</v>
      </c>
      <c r="D25" s="134">
        <v>1350.77</v>
      </c>
      <c r="E25" s="134">
        <v>181000.77</v>
      </c>
    </row>
    <row r="26" spans="1:5" s="125" customFormat="1" ht="12.75" x14ac:dyDescent="0.2">
      <c r="A26" s="125" t="s">
        <v>60</v>
      </c>
      <c r="B26" s="125" t="s">
        <v>29</v>
      </c>
      <c r="C26" s="102">
        <v>67200</v>
      </c>
      <c r="D26" s="102">
        <v>0</v>
      </c>
      <c r="E26" s="102">
        <v>67200</v>
      </c>
    </row>
    <row r="27" spans="1:5" s="125" customFormat="1" ht="12.75" x14ac:dyDescent="0.2">
      <c r="A27" s="125" t="s">
        <v>61</v>
      </c>
      <c r="B27" s="125" t="s">
        <v>30</v>
      </c>
      <c r="C27" s="102">
        <v>97650</v>
      </c>
      <c r="D27" s="102">
        <v>1350.77</v>
      </c>
      <c r="E27" s="102">
        <v>99000.77</v>
      </c>
    </row>
    <row r="28" spans="1:5" s="125" customFormat="1" ht="12.75" x14ac:dyDescent="0.2">
      <c r="A28" s="125" t="s">
        <v>64</v>
      </c>
      <c r="B28" s="125" t="s">
        <v>65</v>
      </c>
      <c r="C28" s="102">
        <v>10600</v>
      </c>
      <c r="D28" s="102">
        <v>0</v>
      </c>
      <c r="E28" s="102">
        <v>10600</v>
      </c>
    </row>
    <row r="29" spans="1:5" s="125" customFormat="1" ht="12.75" x14ac:dyDescent="0.2">
      <c r="A29" s="125" t="s">
        <v>68</v>
      </c>
      <c r="B29" s="125" t="s">
        <v>69</v>
      </c>
      <c r="C29" s="102">
        <v>2200</v>
      </c>
      <c r="D29" s="102">
        <v>0</v>
      </c>
      <c r="E29" s="102">
        <v>2200</v>
      </c>
    </row>
    <row r="30" spans="1:5" s="125" customFormat="1" ht="12.75" x14ac:dyDescent="0.2">
      <c r="A30" s="125" t="s">
        <v>70</v>
      </c>
      <c r="B30" s="125" t="s">
        <v>71</v>
      </c>
      <c r="C30" s="102">
        <v>2000</v>
      </c>
      <c r="D30" s="102">
        <v>0</v>
      </c>
      <c r="E30" s="102">
        <v>2000</v>
      </c>
    </row>
    <row r="31" spans="1:5" s="125" customFormat="1" ht="12.75" x14ac:dyDescent="0.2">
      <c r="A31" s="133" t="s">
        <v>81</v>
      </c>
      <c r="B31" s="133" t="s">
        <v>31</v>
      </c>
      <c r="C31" s="134">
        <v>2000</v>
      </c>
      <c r="D31" s="134">
        <v>0</v>
      </c>
      <c r="E31" s="134">
        <v>2000</v>
      </c>
    </row>
    <row r="32" spans="1:5" s="125" customFormat="1" ht="12.75" x14ac:dyDescent="0.2">
      <c r="A32" s="125" t="s">
        <v>73</v>
      </c>
      <c r="B32" s="125" t="s">
        <v>74</v>
      </c>
      <c r="C32" s="102">
        <v>2000</v>
      </c>
      <c r="D32" s="102">
        <v>0</v>
      </c>
      <c r="E32" s="102">
        <v>2000</v>
      </c>
    </row>
    <row r="33" spans="1:5" s="125" customFormat="1" ht="12.75" x14ac:dyDescent="0.2">
      <c r="A33" s="123" t="s">
        <v>156</v>
      </c>
      <c r="B33" s="123"/>
      <c r="C33" s="124">
        <v>5391832.2199999997</v>
      </c>
      <c r="D33" s="124">
        <v>1313544.01</v>
      </c>
      <c r="E33" s="124">
        <v>6705376.2300000004</v>
      </c>
    </row>
    <row r="34" spans="1:5" s="125" customFormat="1" ht="12.75" x14ac:dyDescent="0.2">
      <c r="A34" s="126" t="s">
        <v>157</v>
      </c>
      <c r="B34" s="126"/>
      <c r="C34" s="127">
        <v>4779047.37</v>
      </c>
      <c r="D34" s="127">
        <v>1238849</v>
      </c>
      <c r="E34" s="127">
        <v>6017896.3700000001</v>
      </c>
    </row>
    <row r="35" spans="1:5" x14ac:dyDescent="0.25">
      <c r="A35" s="139" t="s">
        <v>255</v>
      </c>
      <c r="B35" s="139"/>
      <c r="C35" s="140">
        <v>877639.57</v>
      </c>
      <c r="D35" s="140">
        <v>176524.43</v>
      </c>
      <c r="E35" s="140">
        <v>1054164</v>
      </c>
    </row>
    <row r="36" spans="1:5" x14ac:dyDescent="0.25">
      <c r="A36" s="65" t="s">
        <v>112</v>
      </c>
      <c r="B36" s="65"/>
      <c r="C36" s="66">
        <v>682709</v>
      </c>
      <c r="D36" s="66">
        <v>79702</v>
      </c>
      <c r="E36" s="66">
        <v>762411</v>
      </c>
    </row>
    <row r="37" spans="1:5" x14ac:dyDescent="0.25">
      <c r="A37" s="65" t="s">
        <v>113</v>
      </c>
      <c r="B37" s="65"/>
      <c r="C37" s="66">
        <v>152853.57</v>
      </c>
      <c r="D37" s="66">
        <v>96822.43</v>
      </c>
      <c r="E37" s="66">
        <v>249676</v>
      </c>
    </row>
    <row r="38" spans="1:5" x14ac:dyDescent="0.25">
      <c r="A38" s="65" t="s">
        <v>114</v>
      </c>
      <c r="B38" s="65"/>
      <c r="C38" s="66">
        <v>42077</v>
      </c>
      <c r="D38" s="66">
        <v>0</v>
      </c>
      <c r="E38" s="66">
        <v>42077</v>
      </c>
    </row>
    <row r="39" spans="1:5" x14ac:dyDescent="0.25">
      <c r="A39" s="139" t="s">
        <v>256</v>
      </c>
      <c r="B39" s="139"/>
      <c r="C39" s="140">
        <v>2300</v>
      </c>
      <c r="D39" s="140">
        <v>0</v>
      </c>
      <c r="E39" s="140">
        <v>2300</v>
      </c>
    </row>
    <row r="40" spans="1:5" x14ac:dyDescent="0.25">
      <c r="A40" s="65" t="s">
        <v>158</v>
      </c>
      <c r="B40" s="65"/>
      <c r="C40" s="66">
        <v>2300</v>
      </c>
      <c r="D40" s="66">
        <v>0</v>
      </c>
      <c r="E40" s="66">
        <v>2300</v>
      </c>
    </row>
    <row r="41" spans="1:5" x14ac:dyDescent="0.25">
      <c r="A41" s="139" t="s">
        <v>257</v>
      </c>
      <c r="B41" s="139"/>
      <c r="C41" s="140">
        <v>981564.37</v>
      </c>
      <c r="D41" s="140">
        <v>611492</v>
      </c>
      <c r="E41" s="140">
        <v>1593056.37</v>
      </c>
    </row>
    <row r="42" spans="1:5" x14ac:dyDescent="0.25">
      <c r="A42" s="65" t="s">
        <v>122</v>
      </c>
      <c r="B42" s="65"/>
      <c r="C42" s="66">
        <v>36800</v>
      </c>
      <c r="D42" s="66">
        <v>0</v>
      </c>
      <c r="E42" s="66">
        <v>36800</v>
      </c>
    </row>
    <row r="43" spans="1:5" x14ac:dyDescent="0.25">
      <c r="A43" s="65" t="s">
        <v>123</v>
      </c>
      <c r="B43" s="65"/>
      <c r="C43" s="66">
        <v>32000</v>
      </c>
      <c r="D43" s="66">
        <v>9500</v>
      </c>
      <c r="E43" s="66">
        <v>41500</v>
      </c>
    </row>
    <row r="44" spans="1:5" x14ac:dyDescent="0.25">
      <c r="A44" s="65" t="s">
        <v>124</v>
      </c>
      <c r="B44" s="65"/>
      <c r="C44" s="66">
        <v>827764.37</v>
      </c>
      <c r="D44" s="66">
        <v>564492</v>
      </c>
      <c r="E44" s="66">
        <v>1392256.37</v>
      </c>
    </row>
    <row r="45" spans="1:5" x14ac:dyDescent="0.25">
      <c r="A45" s="65" t="s">
        <v>125</v>
      </c>
      <c r="B45" s="65"/>
      <c r="C45" s="66">
        <v>85000</v>
      </c>
      <c r="D45" s="66">
        <v>37500</v>
      </c>
      <c r="E45" s="66">
        <v>122500</v>
      </c>
    </row>
    <row r="46" spans="1:5" x14ac:dyDescent="0.25">
      <c r="A46" s="139" t="s">
        <v>258</v>
      </c>
      <c r="B46" s="139"/>
      <c r="C46" s="140">
        <v>2913543.43</v>
      </c>
      <c r="D46" s="140">
        <v>450832.57</v>
      </c>
      <c r="E46" s="140">
        <v>3364376</v>
      </c>
    </row>
    <row r="47" spans="1:5" x14ac:dyDescent="0.25">
      <c r="A47" s="65" t="s">
        <v>135</v>
      </c>
      <c r="B47" s="65"/>
      <c r="C47" s="66">
        <v>1251513</v>
      </c>
      <c r="D47" s="66">
        <v>-22550</v>
      </c>
      <c r="E47" s="66">
        <v>1228963</v>
      </c>
    </row>
    <row r="48" spans="1:5" x14ac:dyDescent="0.25">
      <c r="A48" s="65" t="s">
        <v>136</v>
      </c>
      <c r="B48" s="65"/>
      <c r="C48" s="66">
        <v>515633.43</v>
      </c>
      <c r="D48" s="66">
        <v>291366.57</v>
      </c>
      <c r="E48" s="66">
        <v>807000</v>
      </c>
    </row>
    <row r="49" spans="1:5" x14ac:dyDescent="0.25">
      <c r="A49" s="65" t="s">
        <v>137</v>
      </c>
      <c r="B49" s="65"/>
      <c r="C49" s="66">
        <v>355392</v>
      </c>
      <c r="D49" s="66">
        <v>13556</v>
      </c>
      <c r="E49" s="66">
        <v>368948</v>
      </c>
    </row>
    <row r="50" spans="1:5" x14ac:dyDescent="0.25">
      <c r="A50" s="65" t="s">
        <v>138</v>
      </c>
      <c r="B50" s="65"/>
      <c r="C50" s="66">
        <v>615665</v>
      </c>
      <c r="D50" s="66">
        <v>-96200</v>
      </c>
      <c r="E50" s="66">
        <v>519465</v>
      </c>
    </row>
    <row r="51" spans="1:5" x14ac:dyDescent="0.25">
      <c r="A51" s="65" t="s">
        <v>139</v>
      </c>
      <c r="B51" s="65"/>
      <c r="C51" s="66">
        <v>175340</v>
      </c>
      <c r="D51" s="66">
        <v>264660</v>
      </c>
      <c r="E51" s="66">
        <v>440000</v>
      </c>
    </row>
    <row r="52" spans="1:5" x14ac:dyDescent="0.25">
      <c r="A52" s="139" t="s">
        <v>259</v>
      </c>
      <c r="B52" s="139"/>
      <c r="C52" s="140">
        <v>4000</v>
      </c>
      <c r="D52" s="140">
        <v>0</v>
      </c>
      <c r="E52" s="140">
        <v>4000</v>
      </c>
    </row>
    <row r="53" spans="1:5" x14ac:dyDescent="0.25">
      <c r="A53" s="65" t="s">
        <v>177</v>
      </c>
      <c r="B53" s="65"/>
      <c r="C53" s="66">
        <v>4000</v>
      </c>
      <c r="D53" s="66">
        <v>0</v>
      </c>
      <c r="E53" s="66">
        <v>4000</v>
      </c>
    </row>
    <row r="54" spans="1:5" s="125" customFormat="1" ht="12.75" x14ac:dyDescent="0.2">
      <c r="A54" s="128" t="s">
        <v>151</v>
      </c>
      <c r="B54" s="128"/>
      <c r="C54" s="129">
        <v>452787</v>
      </c>
      <c r="D54" s="129">
        <v>20300</v>
      </c>
      <c r="E54" s="129">
        <v>473087</v>
      </c>
    </row>
    <row r="55" spans="1:5" s="125" customFormat="1" ht="12.75" x14ac:dyDescent="0.2">
      <c r="A55" s="130" t="s">
        <v>152</v>
      </c>
      <c r="B55" s="130"/>
      <c r="C55" s="131">
        <v>380611</v>
      </c>
      <c r="D55" s="131">
        <v>13300</v>
      </c>
      <c r="E55" s="131">
        <v>393911</v>
      </c>
    </row>
    <row r="56" spans="1:5" s="125" customFormat="1" ht="12.75" x14ac:dyDescent="0.2">
      <c r="A56" s="107" t="s">
        <v>112</v>
      </c>
      <c r="B56" s="107"/>
      <c r="C56" s="132">
        <v>378311</v>
      </c>
      <c r="D56" s="132">
        <v>13300</v>
      </c>
      <c r="E56" s="132">
        <v>391611</v>
      </c>
    </row>
    <row r="57" spans="1:5" s="125" customFormat="1" ht="12.75" x14ac:dyDescent="0.2">
      <c r="A57" s="133" t="s">
        <v>80</v>
      </c>
      <c r="B57" s="133" t="s">
        <v>28</v>
      </c>
      <c r="C57" s="134">
        <v>378311</v>
      </c>
      <c r="D57" s="134">
        <v>13300</v>
      </c>
      <c r="E57" s="134">
        <v>391611</v>
      </c>
    </row>
    <row r="58" spans="1:5" s="125" customFormat="1" ht="12.75" x14ac:dyDescent="0.2">
      <c r="A58" s="125" t="s">
        <v>60</v>
      </c>
      <c r="B58" s="125" t="s">
        <v>29</v>
      </c>
      <c r="C58" s="102">
        <v>260900</v>
      </c>
      <c r="D58" s="102">
        <v>-6000</v>
      </c>
      <c r="E58" s="102">
        <v>254900</v>
      </c>
    </row>
    <row r="59" spans="1:5" s="125" customFormat="1" ht="12.75" x14ac:dyDescent="0.2">
      <c r="A59" s="125" t="s">
        <v>61</v>
      </c>
      <c r="B59" s="125" t="s">
        <v>30</v>
      </c>
      <c r="C59" s="102">
        <v>117411</v>
      </c>
      <c r="D59" s="102">
        <v>19300</v>
      </c>
      <c r="E59" s="102">
        <v>136711</v>
      </c>
    </row>
    <row r="60" spans="1:5" s="125" customFormat="1" ht="12.75" x14ac:dyDescent="0.2">
      <c r="A60" s="107" t="s">
        <v>158</v>
      </c>
      <c r="B60" s="107"/>
      <c r="C60" s="132">
        <v>2300</v>
      </c>
      <c r="D60" s="132">
        <v>0</v>
      </c>
      <c r="E60" s="132">
        <v>2300</v>
      </c>
    </row>
    <row r="61" spans="1:5" s="125" customFormat="1" ht="12.75" x14ac:dyDescent="0.2">
      <c r="A61" s="133" t="s">
        <v>80</v>
      </c>
      <c r="B61" s="133" t="s">
        <v>28</v>
      </c>
      <c r="C61" s="134">
        <v>2300</v>
      </c>
      <c r="D61" s="134">
        <v>0</v>
      </c>
      <c r="E61" s="134">
        <v>2300</v>
      </c>
    </row>
    <row r="62" spans="1:5" s="125" customFormat="1" ht="12.75" x14ac:dyDescent="0.2">
      <c r="A62" s="125" t="s">
        <v>61</v>
      </c>
      <c r="B62" s="125" t="s">
        <v>30</v>
      </c>
      <c r="C62" s="102">
        <v>2300</v>
      </c>
      <c r="D62" s="102">
        <v>0</v>
      </c>
      <c r="E62" s="102">
        <v>2300</v>
      </c>
    </row>
    <row r="63" spans="1:5" s="125" customFormat="1" ht="12.75" x14ac:dyDescent="0.2">
      <c r="A63" s="130" t="s">
        <v>159</v>
      </c>
      <c r="B63" s="130"/>
      <c r="C63" s="131">
        <v>72176</v>
      </c>
      <c r="D63" s="131">
        <v>7000</v>
      </c>
      <c r="E63" s="131">
        <v>79176</v>
      </c>
    </row>
    <row r="64" spans="1:5" s="125" customFormat="1" ht="12.75" x14ac:dyDescent="0.2">
      <c r="A64" s="107" t="s">
        <v>113</v>
      </c>
      <c r="B64" s="107"/>
      <c r="C64" s="132">
        <v>70576</v>
      </c>
      <c r="D64" s="132">
        <v>7000</v>
      </c>
      <c r="E64" s="132">
        <v>77576</v>
      </c>
    </row>
    <row r="65" spans="1:5" s="125" customFormat="1" ht="12.75" x14ac:dyDescent="0.2">
      <c r="A65" s="133" t="s">
        <v>80</v>
      </c>
      <c r="B65" s="133" t="s">
        <v>28</v>
      </c>
      <c r="C65" s="134">
        <v>70576</v>
      </c>
      <c r="D65" s="134">
        <v>7000</v>
      </c>
      <c r="E65" s="134">
        <v>77576</v>
      </c>
    </row>
    <row r="66" spans="1:5" s="125" customFormat="1" ht="12.75" x14ac:dyDescent="0.2">
      <c r="A66" s="125" t="s">
        <v>61</v>
      </c>
      <c r="B66" s="125" t="s">
        <v>30</v>
      </c>
      <c r="C66" s="102">
        <v>70576</v>
      </c>
      <c r="D66" s="102">
        <v>7000</v>
      </c>
      <c r="E66" s="102">
        <v>77576</v>
      </c>
    </row>
    <row r="67" spans="1:5" s="125" customFormat="1" ht="12.75" x14ac:dyDescent="0.2">
      <c r="A67" s="107" t="s">
        <v>122</v>
      </c>
      <c r="B67" s="107"/>
      <c r="C67" s="132">
        <v>1600</v>
      </c>
      <c r="D67" s="132">
        <v>0</v>
      </c>
      <c r="E67" s="132">
        <v>1600</v>
      </c>
    </row>
    <row r="68" spans="1:5" s="125" customFormat="1" ht="12.75" x14ac:dyDescent="0.2">
      <c r="A68" s="133" t="s">
        <v>81</v>
      </c>
      <c r="B68" s="133" t="s">
        <v>31</v>
      </c>
      <c r="C68" s="134">
        <v>1600</v>
      </c>
      <c r="D68" s="134">
        <v>0</v>
      </c>
      <c r="E68" s="134">
        <v>1600</v>
      </c>
    </row>
    <row r="69" spans="1:5" s="125" customFormat="1" ht="12.75" x14ac:dyDescent="0.2">
      <c r="A69" s="125" t="s">
        <v>75</v>
      </c>
      <c r="B69" s="125" t="s">
        <v>76</v>
      </c>
      <c r="C69" s="102">
        <v>1600</v>
      </c>
      <c r="D69" s="102">
        <v>0</v>
      </c>
      <c r="E69" s="102">
        <v>1600</v>
      </c>
    </row>
    <row r="70" spans="1:5" s="125" customFormat="1" ht="12.75" x14ac:dyDescent="0.2">
      <c r="A70" s="128" t="s">
        <v>160</v>
      </c>
      <c r="B70" s="128"/>
      <c r="C70" s="129">
        <v>91000</v>
      </c>
      <c r="D70" s="129">
        <v>-51000</v>
      </c>
      <c r="E70" s="129">
        <v>40000</v>
      </c>
    </row>
    <row r="71" spans="1:5" s="125" customFormat="1" ht="12.75" x14ac:dyDescent="0.2">
      <c r="A71" s="130" t="s">
        <v>161</v>
      </c>
      <c r="B71" s="130"/>
      <c r="C71" s="131">
        <v>61000</v>
      </c>
      <c r="D71" s="131">
        <v>-61000</v>
      </c>
      <c r="E71" s="131">
        <v>0</v>
      </c>
    </row>
    <row r="72" spans="1:5" s="125" customFormat="1" ht="12.75" x14ac:dyDescent="0.2">
      <c r="A72" s="107" t="s">
        <v>135</v>
      </c>
      <c r="B72" s="107"/>
      <c r="C72" s="132">
        <v>61000</v>
      </c>
      <c r="D72" s="132">
        <v>-61000</v>
      </c>
      <c r="E72" s="132">
        <v>0</v>
      </c>
    </row>
    <row r="73" spans="1:5" s="125" customFormat="1" ht="12.75" x14ac:dyDescent="0.2">
      <c r="A73" s="133" t="s">
        <v>81</v>
      </c>
      <c r="B73" s="133" t="s">
        <v>31</v>
      </c>
      <c r="C73" s="134">
        <v>61000</v>
      </c>
      <c r="D73" s="134">
        <v>-61000</v>
      </c>
      <c r="E73" s="134">
        <v>0</v>
      </c>
    </row>
    <row r="74" spans="1:5" s="125" customFormat="1" ht="12.75" x14ac:dyDescent="0.2">
      <c r="A74" s="125" t="s">
        <v>73</v>
      </c>
      <c r="B74" s="125" t="s">
        <v>74</v>
      </c>
      <c r="C74" s="102">
        <v>61000</v>
      </c>
      <c r="D74" s="102">
        <v>-61000</v>
      </c>
      <c r="E74" s="102">
        <v>0</v>
      </c>
    </row>
    <row r="75" spans="1:5" s="125" customFormat="1" ht="12.75" x14ac:dyDescent="0.2">
      <c r="A75" s="130" t="s">
        <v>162</v>
      </c>
      <c r="B75" s="130"/>
      <c r="C75" s="131">
        <v>30000</v>
      </c>
      <c r="D75" s="131">
        <v>10000</v>
      </c>
      <c r="E75" s="131">
        <v>40000</v>
      </c>
    </row>
    <row r="76" spans="1:5" s="125" customFormat="1" ht="12.75" x14ac:dyDescent="0.2">
      <c r="A76" s="107" t="s">
        <v>124</v>
      </c>
      <c r="B76" s="107"/>
      <c r="C76" s="132">
        <v>30000</v>
      </c>
      <c r="D76" s="132">
        <v>10000</v>
      </c>
      <c r="E76" s="132">
        <v>40000</v>
      </c>
    </row>
    <row r="77" spans="1:5" s="125" customFormat="1" ht="12.75" x14ac:dyDescent="0.2">
      <c r="A77" s="133" t="s">
        <v>81</v>
      </c>
      <c r="B77" s="133" t="s">
        <v>31</v>
      </c>
      <c r="C77" s="134">
        <v>30000</v>
      </c>
      <c r="D77" s="134">
        <v>10000</v>
      </c>
      <c r="E77" s="134">
        <v>40000</v>
      </c>
    </row>
    <row r="78" spans="1:5" s="125" customFormat="1" ht="12.75" x14ac:dyDescent="0.2">
      <c r="A78" s="125" t="s">
        <v>73</v>
      </c>
      <c r="B78" s="125" t="s">
        <v>74</v>
      </c>
      <c r="C78" s="102">
        <v>30000</v>
      </c>
      <c r="D78" s="102">
        <v>10000</v>
      </c>
      <c r="E78" s="102">
        <v>40000</v>
      </c>
    </row>
    <row r="79" spans="1:5" s="125" customFormat="1" ht="12.75" x14ac:dyDescent="0.2">
      <c r="A79" s="128" t="s">
        <v>163</v>
      </c>
      <c r="B79" s="128"/>
      <c r="C79" s="129">
        <v>1300261</v>
      </c>
      <c r="D79" s="129">
        <v>486910.5</v>
      </c>
      <c r="E79" s="129">
        <v>1787171.5</v>
      </c>
    </row>
    <row r="80" spans="1:5" s="125" customFormat="1" ht="12.75" x14ac:dyDescent="0.2">
      <c r="A80" s="130" t="s">
        <v>164</v>
      </c>
      <c r="B80" s="130"/>
      <c r="C80" s="131">
        <v>99057</v>
      </c>
      <c r="D80" s="131">
        <v>24901</v>
      </c>
      <c r="E80" s="131">
        <v>123958</v>
      </c>
    </row>
    <row r="81" spans="1:5" s="125" customFormat="1" ht="12.75" x14ac:dyDescent="0.2">
      <c r="A81" s="107" t="s">
        <v>122</v>
      </c>
      <c r="B81" s="107"/>
      <c r="C81" s="132">
        <v>35200</v>
      </c>
      <c r="D81" s="132">
        <v>0</v>
      </c>
      <c r="E81" s="132">
        <v>35200</v>
      </c>
    </row>
    <row r="82" spans="1:5" s="125" customFormat="1" ht="12.75" x14ac:dyDescent="0.2">
      <c r="A82" s="133" t="s">
        <v>80</v>
      </c>
      <c r="B82" s="133" t="s">
        <v>28</v>
      </c>
      <c r="C82" s="134">
        <v>35200</v>
      </c>
      <c r="D82" s="134">
        <v>0</v>
      </c>
      <c r="E82" s="134">
        <v>35200</v>
      </c>
    </row>
    <row r="83" spans="1:5" s="125" customFormat="1" ht="12.75" x14ac:dyDescent="0.2">
      <c r="A83" s="125" t="s">
        <v>61</v>
      </c>
      <c r="B83" s="125" t="s">
        <v>30</v>
      </c>
      <c r="C83" s="102">
        <v>35200</v>
      </c>
      <c r="D83" s="102">
        <v>0</v>
      </c>
      <c r="E83" s="102">
        <v>35200</v>
      </c>
    </row>
    <row r="84" spans="1:5" s="125" customFormat="1" ht="12.75" x14ac:dyDescent="0.2">
      <c r="A84" s="107" t="s">
        <v>124</v>
      </c>
      <c r="B84" s="107"/>
      <c r="C84" s="132">
        <v>63857</v>
      </c>
      <c r="D84" s="132">
        <v>24901</v>
      </c>
      <c r="E84" s="132">
        <v>88758</v>
      </c>
    </row>
    <row r="85" spans="1:5" s="125" customFormat="1" ht="12.75" x14ac:dyDescent="0.2">
      <c r="A85" s="133" t="s">
        <v>80</v>
      </c>
      <c r="B85" s="133" t="s">
        <v>28</v>
      </c>
      <c r="C85" s="134">
        <v>63857</v>
      </c>
      <c r="D85" s="134">
        <v>24901</v>
      </c>
      <c r="E85" s="134">
        <v>88758</v>
      </c>
    </row>
    <row r="86" spans="1:5" s="125" customFormat="1" ht="12.75" x14ac:dyDescent="0.2">
      <c r="A86" s="125" t="s">
        <v>61</v>
      </c>
      <c r="B86" s="125" t="s">
        <v>30</v>
      </c>
      <c r="C86" s="102">
        <v>63857</v>
      </c>
      <c r="D86" s="102">
        <v>24901</v>
      </c>
      <c r="E86" s="102">
        <v>88758</v>
      </c>
    </row>
    <row r="87" spans="1:5" s="125" customFormat="1" ht="12.75" x14ac:dyDescent="0.2">
      <c r="A87" s="130" t="s">
        <v>165</v>
      </c>
      <c r="B87" s="130"/>
      <c r="C87" s="131">
        <v>110000</v>
      </c>
      <c r="D87" s="131">
        <v>247000</v>
      </c>
      <c r="E87" s="131">
        <v>357000</v>
      </c>
    </row>
    <row r="88" spans="1:5" s="125" customFormat="1" ht="12.75" x14ac:dyDescent="0.2">
      <c r="A88" s="107" t="s">
        <v>123</v>
      </c>
      <c r="B88" s="107"/>
      <c r="C88" s="132">
        <v>32000</v>
      </c>
      <c r="D88" s="132">
        <v>9500</v>
      </c>
      <c r="E88" s="132">
        <v>41500</v>
      </c>
    </row>
    <row r="89" spans="1:5" s="125" customFormat="1" ht="12.75" x14ac:dyDescent="0.2">
      <c r="A89" s="133" t="s">
        <v>80</v>
      </c>
      <c r="B89" s="133" t="s">
        <v>28</v>
      </c>
      <c r="C89" s="134">
        <v>32000</v>
      </c>
      <c r="D89" s="134">
        <v>9500</v>
      </c>
      <c r="E89" s="134">
        <v>41500</v>
      </c>
    </row>
    <row r="90" spans="1:5" s="125" customFormat="1" ht="12.75" x14ac:dyDescent="0.2">
      <c r="A90" s="125" t="s">
        <v>61</v>
      </c>
      <c r="B90" s="125" t="s">
        <v>30</v>
      </c>
      <c r="C90" s="102">
        <v>32000</v>
      </c>
      <c r="D90" s="102">
        <v>9500</v>
      </c>
      <c r="E90" s="102">
        <v>41500</v>
      </c>
    </row>
    <row r="91" spans="1:5" s="125" customFormat="1" ht="12.75" x14ac:dyDescent="0.2">
      <c r="A91" s="107" t="s">
        <v>124</v>
      </c>
      <c r="B91" s="107"/>
      <c r="C91" s="132">
        <v>78000</v>
      </c>
      <c r="D91" s="132">
        <v>177500</v>
      </c>
      <c r="E91" s="132">
        <v>255500</v>
      </c>
    </row>
    <row r="92" spans="1:5" s="125" customFormat="1" ht="12.75" x14ac:dyDescent="0.2">
      <c r="A92" s="133" t="s">
        <v>80</v>
      </c>
      <c r="B92" s="133" t="s">
        <v>28</v>
      </c>
      <c r="C92" s="134">
        <v>78000</v>
      </c>
      <c r="D92" s="134">
        <v>177500</v>
      </c>
      <c r="E92" s="134">
        <v>255500</v>
      </c>
    </row>
    <row r="93" spans="1:5" s="125" customFormat="1" ht="12.75" x14ac:dyDescent="0.2">
      <c r="A93" s="125" t="s">
        <v>61</v>
      </c>
      <c r="B93" s="125" t="s">
        <v>30</v>
      </c>
      <c r="C93" s="102">
        <v>78000</v>
      </c>
      <c r="D93" s="102">
        <v>177500</v>
      </c>
      <c r="E93" s="102">
        <v>255500</v>
      </c>
    </row>
    <row r="94" spans="1:5" s="125" customFormat="1" ht="12.75" x14ac:dyDescent="0.2">
      <c r="A94" s="107" t="s">
        <v>135</v>
      </c>
      <c r="B94" s="107"/>
      <c r="C94" s="132">
        <v>0</v>
      </c>
      <c r="D94" s="132">
        <v>60000</v>
      </c>
      <c r="E94" s="132">
        <v>60000</v>
      </c>
    </row>
    <row r="95" spans="1:5" s="125" customFormat="1" ht="12.75" x14ac:dyDescent="0.2">
      <c r="A95" s="133" t="s">
        <v>80</v>
      </c>
      <c r="B95" s="133" t="s">
        <v>28</v>
      </c>
      <c r="C95" s="134">
        <v>0</v>
      </c>
      <c r="D95" s="134">
        <v>60000</v>
      </c>
      <c r="E95" s="134">
        <v>60000</v>
      </c>
    </row>
    <row r="96" spans="1:5" s="125" customFormat="1" ht="12.75" x14ac:dyDescent="0.2">
      <c r="A96" s="125" t="s">
        <v>61</v>
      </c>
      <c r="B96" s="125" t="s">
        <v>30</v>
      </c>
      <c r="C96" s="102">
        <v>0</v>
      </c>
      <c r="D96" s="102">
        <v>60000</v>
      </c>
      <c r="E96" s="102">
        <v>60000</v>
      </c>
    </row>
    <row r="97" spans="1:5" s="125" customFormat="1" ht="12.75" x14ac:dyDescent="0.2">
      <c r="A97" s="130" t="s">
        <v>166</v>
      </c>
      <c r="B97" s="130"/>
      <c r="C97" s="131">
        <v>3000</v>
      </c>
      <c r="D97" s="131">
        <v>0</v>
      </c>
      <c r="E97" s="131">
        <v>3000</v>
      </c>
    </row>
    <row r="98" spans="1:5" s="125" customFormat="1" ht="12.75" x14ac:dyDescent="0.2">
      <c r="A98" s="107" t="s">
        <v>124</v>
      </c>
      <c r="B98" s="107"/>
      <c r="C98" s="132">
        <v>3000</v>
      </c>
      <c r="D98" s="132">
        <v>0</v>
      </c>
      <c r="E98" s="132">
        <v>3000</v>
      </c>
    </row>
    <row r="99" spans="1:5" s="125" customFormat="1" ht="12.75" x14ac:dyDescent="0.2">
      <c r="A99" s="133" t="s">
        <v>80</v>
      </c>
      <c r="B99" s="133" t="s">
        <v>28</v>
      </c>
      <c r="C99" s="134">
        <v>3000</v>
      </c>
      <c r="D99" s="134">
        <v>0</v>
      </c>
      <c r="E99" s="134">
        <v>3000</v>
      </c>
    </row>
    <row r="100" spans="1:5" s="125" customFormat="1" ht="12.75" x14ac:dyDescent="0.2">
      <c r="A100" s="125" t="s">
        <v>61</v>
      </c>
      <c r="B100" s="125" t="s">
        <v>30</v>
      </c>
      <c r="C100" s="102">
        <v>3000</v>
      </c>
      <c r="D100" s="102">
        <v>0</v>
      </c>
      <c r="E100" s="102">
        <v>3000</v>
      </c>
    </row>
    <row r="101" spans="1:5" s="125" customFormat="1" ht="12.75" x14ac:dyDescent="0.2">
      <c r="A101" s="130" t="s">
        <v>167</v>
      </c>
      <c r="B101" s="130"/>
      <c r="C101" s="131">
        <v>213000</v>
      </c>
      <c r="D101" s="131">
        <v>60000</v>
      </c>
      <c r="E101" s="131">
        <v>273000</v>
      </c>
    </row>
    <row r="102" spans="1:5" s="125" customFormat="1" ht="12.75" x14ac:dyDescent="0.2">
      <c r="A102" s="107" t="s">
        <v>124</v>
      </c>
      <c r="B102" s="107"/>
      <c r="C102" s="132">
        <v>213000</v>
      </c>
      <c r="D102" s="132">
        <v>60000</v>
      </c>
      <c r="E102" s="132">
        <v>273000</v>
      </c>
    </row>
    <row r="103" spans="1:5" s="125" customFormat="1" ht="12.75" x14ac:dyDescent="0.2">
      <c r="A103" s="133" t="s">
        <v>80</v>
      </c>
      <c r="B103" s="133" t="s">
        <v>28</v>
      </c>
      <c r="C103" s="134">
        <v>213000</v>
      </c>
      <c r="D103" s="134">
        <v>60000</v>
      </c>
      <c r="E103" s="134">
        <v>273000</v>
      </c>
    </row>
    <row r="104" spans="1:5" s="125" customFormat="1" ht="12.75" x14ac:dyDescent="0.2">
      <c r="A104" s="125" t="s">
        <v>61</v>
      </c>
      <c r="B104" s="125" t="s">
        <v>30</v>
      </c>
      <c r="C104" s="102">
        <v>213000</v>
      </c>
      <c r="D104" s="102">
        <v>60000</v>
      </c>
      <c r="E104" s="102">
        <v>273000</v>
      </c>
    </row>
    <row r="105" spans="1:5" s="125" customFormat="1" ht="12.75" x14ac:dyDescent="0.2">
      <c r="A105" s="130" t="s">
        <v>168</v>
      </c>
      <c r="B105" s="130"/>
      <c r="C105" s="131">
        <v>137000</v>
      </c>
      <c r="D105" s="131">
        <v>73028.5</v>
      </c>
      <c r="E105" s="131">
        <v>210028.5</v>
      </c>
    </row>
    <row r="106" spans="1:5" s="125" customFormat="1" ht="12.75" x14ac:dyDescent="0.2">
      <c r="A106" s="107" t="s">
        <v>124</v>
      </c>
      <c r="B106" s="107"/>
      <c r="C106" s="132">
        <v>137000</v>
      </c>
      <c r="D106" s="132">
        <v>73028.5</v>
      </c>
      <c r="E106" s="132">
        <v>210028.5</v>
      </c>
    </row>
    <row r="107" spans="1:5" s="125" customFormat="1" ht="12.75" x14ac:dyDescent="0.2">
      <c r="A107" s="133" t="s">
        <v>80</v>
      </c>
      <c r="B107" s="133" t="s">
        <v>28</v>
      </c>
      <c r="C107" s="134">
        <v>137000</v>
      </c>
      <c r="D107" s="134">
        <v>73028.5</v>
      </c>
      <c r="E107" s="134">
        <v>210028.5</v>
      </c>
    </row>
    <row r="108" spans="1:5" s="125" customFormat="1" ht="12.75" x14ac:dyDescent="0.2">
      <c r="A108" s="125" t="s">
        <v>61</v>
      </c>
      <c r="B108" s="125" t="s">
        <v>30</v>
      </c>
      <c r="C108" s="102">
        <v>137000</v>
      </c>
      <c r="D108" s="102">
        <v>73028.5</v>
      </c>
      <c r="E108" s="102">
        <v>210028.5</v>
      </c>
    </row>
    <row r="109" spans="1:5" s="125" customFormat="1" ht="12.75" x14ac:dyDescent="0.2">
      <c r="A109" s="130" t="s">
        <v>169</v>
      </c>
      <c r="B109" s="130"/>
      <c r="C109" s="131">
        <v>100000</v>
      </c>
      <c r="D109" s="131">
        <v>84750</v>
      </c>
      <c r="E109" s="131">
        <v>184750</v>
      </c>
    </row>
    <row r="110" spans="1:5" s="125" customFormat="1" ht="12.75" x14ac:dyDescent="0.2">
      <c r="A110" s="107" t="s">
        <v>124</v>
      </c>
      <c r="B110" s="107"/>
      <c r="C110" s="132">
        <v>100000</v>
      </c>
      <c r="D110" s="132">
        <v>84750</v>
      </c>
      <c r="E110" s="132">
        <v>184750</v>
      </c>
    </row>
    <row r="111" spans="1:5" s="125" customFormat="1" ht="12.75" x14ac:dyDescent="0.2">
      <c r="A111" s="133" t="s">
        <v>80</v>
      </c>
      <c r="B111" s="133" t="s">
        <v>28</v>
      </c>
      <c r="C111" s="134">
        <v>100000</v>
      </c>
      <c r="D111" s="134">
        <v>84750</v>
      </c>
      <c r="E111" s="134">
        <v>184750</v>
      </c>
    </row>
    <row r="112" spans="1:5" s="125" customFormat="1" ht="12.75" x14ac:dyDescent="0.2">
      <c r="A112" s="125" t="s">
        <v>61</v>
      </c>
      <c r="B112" s="125" t="s">
        <v>30</v>
      </c>
      <c r="C112" s="102">
        <v>100000</v>
      </c>
      <c r="D112" s="102">
        <v>84750</v>
      </c>
      <c r="E112" s="102">
        <v>184750</v>
      </c>
    </row>
    <row r="113" spans="1:5" s="125" customFormat="1" ht="12.75" x14ac:dyDescent="0.2">
      <c r="A113" s="130" t="s">
        <v>170</v>
      </c>
      <c r="B113" s="130"/>
      <c r="C113" s="131">
        <v>57000</v>
      </c>
      <c r="D113" s="131">
        <v>0</v>
      </c>
      <c r="E113" s="131">
        <v>57000</v>
      </c>
    </row>
    <row r="114" spans="1:5" s="125" customFormat="1" ht="12.75" x14ac:dyDescent="0.2">
      <c r="A114" s="107" t="s">
        <v>124</v>
      </c>
      <c r="B114" s="107"/>
      <c r="C114" s="132">
        <v>57000</v>
      </c>
      <c r="D114" s="132">
        <v>0</v>
      </c>
      <c r="E114" s="132">
        <v>57000</v>
      </c>
    </row>
    <row r="115" spans="1:5" s="125" customFormat="1" ht="12.75" x14ac:dyDescent="0.2">
      <c r="A115" s="133" t="s">
        <v>80</v>
      </c>
      <c r="B115" s="133" t="s">
        <v>28</v>
      </c>
      <c r="C115" s="134">
        <v>57000</v>
      </c>
      <c r="D115" s="134">
        <v>0</v>
      </c>
      <c r="E115" s="134">
        <v>57000</v>
      </c>
    </row>
    <row r="116" spans="1:5" s="125" customFormat="1" ht="12.75" x14ac:dyDescent="0.2">
      <c r="A116" s="125" t="s">
        <v>61</v>
      </c>
      <c r="B116" s="125" t="s">
        <v>30</v>
      </c>
      <c r="C116" s="102">
        <v>57000</v>
      </c>
      <c r="D116" s="102">
        <v>0</v>
      </c>
      <c r="E116" s="102">
        <v>57000</v>
      </c>
    </row>
    <row r="117" spans="1:5" s="125" customFormat="1" ht="12.75" x14ac:dyDescent="0.2">
      <c r="A117" s="130" t="s">
        <v>171</v>
      </c>
      <c r="B117" s="130"/>
      <c r="C117" s="131">
        <v>85000</v>
      </c>
      <c r="D117" s="131">
        <v>37500</v>
      </c>
      <c r="E117" s="131">
        <v>122500</v>
      </c>
    </row>
    <row r="118" spans="1:5" s="125" customFormat="1" ht="12.75" x14ac:dyDescent="0.2">
      <c r="A118" s="107" t="s">
        <v>125</v>
      </c>
      <c r="B118" s="107"/>
      <c r="C118" s="132">
        <v>85000</v>
      </c>
      <c r="D118" s="132">
        <v>37500</v>
      </c>
      <c r="E118" s="132">
        <v>122500</v>
      </c>
    </row>
    <row r="119" spans="1:5" s="125" customFormat="1" ht="12.75" x14ac:dyDescent="0.2">
      <c r="A119" s="133" t="s">
        <v>80</v>
      </c>
      <c r="B119" s="133" t="s">
        <v>28</v>
      </c>
      <c r="C119" s="134">
        <v>85000</v>
      </c>
      <c r="D119" s="134">
        <v>37500</v>
      </c>
      <c r="E119" s="134">
        <v>122500</v>
      </c>
    </row>
    <row r="120" spans="1:5" s="125" customFormat="1" ht="12.75" x14ac:dyDescent="0.2">
      <c r="A120" s="125" t="s">
        <v>61</v>
      </c>
      <c r="B120" s="125" t="s">
        <v>30</v>
      </c>
      <c r="C120" s="102">
        <v>85000</v>
      </c>
      <c r="D120" s="102">
        <v>37500</v>
      </c>
      <c r="E120" s="102">
        <v>122500</v>
      </c>
    </row>
    <row r="121" spans="1:5" s="125" customFormat="1" ht="12.75" x14ac:dyDescent="0.2">
      <c r="A121" s="130" t="s">
        <v>172</v>
      </c>
      <c r="B121" s="130"/>
      <c r="C121" s="131">
        <v>16719</v>
      </c>
      <c r="D121" s="131">
        <v>-15719</v>
      </c>
      <c r="E121" s="131">
        <v>1000</v>
      </c>
    </row>
    <row r="122" spans="1:5" s="125" customFormat="1" ht="12.75" x14ac:dyDescent="0.2">
      <c r="A122" s="107" t="s">
        <v>112</v>
      </c>
      <c r="B122" s="107"/>
      <c r="C122" s="132">
        <v>5275</v>
      </c>
      <c r="D122" s="132">
        <v>-4275</v>
      </c>
      <c r="E122" s="132">
        <v>1000</v>
      </c>
    </row>
    <row r="123" spans="1:5" s="125" customFormat="1" ht="12.75" x14ac:dyDescent="0.2">
      <c r="A123" s="133" t="s">
        <v>80</v>
      </c>
      <c r="B123" s="133" t="s">
        <v>28</v>
      </c>
      <c r="C123" s="134">
        <v>5275</v>
      </c>
      <c r="D123" s="134">
        <v>-4275</v>
      </c>
      <c r="E123" s="134">
        <v>1000</v>
      </c>
    </row>
    <row r="124" spans="1:5" s="125" customFormat="1" ht="12.75" x14ac:dyDescent="0.2">
      <c r="A124" s="125" t="s">
        <v>60</v>
      </c>
      <c r="B124" s="125" t="s">
        <v>29</v>
      </c>
      <c r="C124" s="102">
        <v>5275</v>
      </c>
      <c r="D124" s="102">
        <v>-4275</v>
      </c>
      <c r="E124" s="102">
        <v>1000</v>
      </c>
    </row>
    <row r="125" spans="1:5" s="125" customFormat="1" ht="12.75" x14ac:dyDescent="0.2">
      <c r="A125" s="107" t="s">
        <v>137</v>
      </c>
      <c r="B125" s="107"/>
      <c r="C125" s="132">
        <v>11444</v>
      </c>
      <c r="D125" s="132">
        <v>-11444</v>
      </c>
      <c r="E125" s="132">
        <v>0</v>
      </c>
    </row>
    <row r="126" spans="1:5" s="125" customFormat="1" ht="12.75" x14ac:dyDescent="0.2">
      <c r="A126" s="133" t="s">
        <v>80</v>
      </c>
      <c r="B126" s="133" t="s">
        <v>28</v>
      </c>
      <c r="C126" s="134">
        <v>11444</v>
      </c>
      <c r="D126" s="134">
        <v>-11444</v>
      </c>
      <c r="E126" s="134">
        <v>0</v>
      </c>
    </row>
    <row r="127" spans="1:5" s="125" customFormat="1" ht="12.75" x14ac:dyDescent="0.2">
      <c r="A127" s="125" t="s">
        <v>60</v>
      </c>
      <c r="B127" s="125" t="s">
        <v>29</v>
      </c>
      <c r="C127" s="102">
        <v>9992</v>
      </c>
      <c r="D127" s="102">
        <v>-9992</v>
      </c>
      <c r="E127" s="102">
        <v>0</v>
      </c>
    </row>
    <row r="128" spans="1:5" s="125" customFormat="1" ht="12.75" x14ac:dyDescent="0.2">
      <c r="A128" s="125" t="s">
        <v>61</v>
      </c>
      <c r="B128" s="125" t="s">
        <v>30</v>
      </c>
      <c r="C128" s="102">
        <v>1452</v>
      </c>
      <c r="D128" s="102">
        <v>-1452</v>
      </c>
      <c r="E128" s="102">
        <v>0</v>
      </c>
    </row>
    <row r="129" spans="1:5" s="125" customFormat="1" ht="12.75" x14ac:dyDescent="0.2">
      <c r="A129" s="130" t="s">
        <v>173</v>
      </c>
      <c r="B129" s="130"/>
      <c r="C129" s="131">
        <v>49550</v>
      </c>
      <c r="D129" s="131">
        <v>-49550</v>
      </c>
      <c r="E129" s="131">
        <v>0</v>
      </c>
    </row>
    <row r="130" spans="1:5" s="125" customFormat="1" ht="12.75" x14ac:dyDescent="0.2">
      <c r="A130" s="107" t="s">
        <v>112</v>
      </c>
      <c r="B130" s="107"/>
      <c r="C130" s="132">
        <v>33000</v>
      </c>
      <c r="D130" s="132">
        <v>-33000</v>
      </c>
      <c r="E130" s="132">
        <v>0</v>
      </c>
    </row>
    <row r="131" spans="1:5" s="125" customFormat="1" ht="12.75" x14ac:dyDescent="0.2">
      <c r="A131" s="133" t="s">
        <v>80</v>
      </c>
      <c r="B131" s="133" t="s">
        <v>28</v>
      </c>
      <c r="C131" s="134">
        <v>33000</v>
      </c>
      <c r="D131" s="134">
        <v>-33000</v>
      </c>
      <c r="E131" s="134">
        <v>0</v>
      </c>
    </row>
    <row r="132" spans="1:5" s="125" customFormat="1" ht="12.75" x14ac:dyDescent="0.2">
      <c r="A132" s="125" t="s">
        <v>61</v>
      </c>
      <c r="B132" s="125" t="s">
        <v>30</v>
      </c>
      <c r="C132" s="102">
        <v>33000</v>
      </c>
      <c r="D132" s="102">
        <v>-33000</v>
      </c>
      <c r="E132" s="102">
        <v>0</v>
      </c>
    </row>
    <row r="133" spans="1:5" s="125" customFormat="1" ht="12.75" x14ac:dyDescent="0.2">
      <c r="A133" s="107" t="s">
        <v>135</v>
      </c>
      <c r="B133" s="107"/>
      <c r="C133" s="132">
        <v>16550</v>
      </c>
      <c r="D133" s="132">
        <v>-16550</v>
      </c>
      <c r="E133" s="132">
        <v>0</v>
      </c>
    </row>
    <row r="134" spans="1:5" s="125" customFormat="1" ht="12.75" x14ac:dyDescent="0.2">
      <c r="A134" s="133" t="s">
        <v>80</v>
      </c>
      <c r="B134" s="133" t="s">
        <v>28</v>
      </c>
      <c r="C134" s="134">
        <v>16550</v>
      </c>
      <c r="D134" s="134">
        <v>-16550</v>
      </c>
      <c r="E134" s="134">
        <v>0</v>
      </c>
    </row>
    <row r="135" spans="1:5" s="125" customFormat="1" ht="12.75" x14ac:dyDescent="0.2">
      <c r="A135" s="125" t="s">
        <v>61</v>
      </c>
      <c r="B135" s="125" t="s">
        <v>30</v>
      </c>
      <c r="C135" s="102">
        <v>16550</v>
      </c>
      <c r="D135" s="102">
        <v>-16550</v>
      </c>
      <c r="E135" s="102">
        <v>0</v>
      </c>
    </row>
    <row r="136" spans="1:5" s="125" customFormat="1" ht="12.75" x14ac:dyDescent="0.2">
      <c r="A136" s="130" t="s">
        <v>174</v>
      </c>
      <c r="B136" s="130"/>
      <c r="C136" s="131">
        <v>429935</v>
      </c>
      <c r="D136" s="131">
        <v>25000</v>
      </c>
      <c r="E136" s="131">
        <v>454935</v>
      </c>
    </row>
    <row r="137" spans="1:5" s="125" customFormat="1" ht="12.75" x14ac:dyDescent="0.2">
      <c r="A137" s="107" t="s">
        <v>124</v>
      </c>
      <c r="B137" s="107"/>
      <c r="C137" s="132">
        <v>85987</v>
      </c>
      <c r="D137" s="132">
        <v>0</v>
      </c>
      <c r="E137" s="132">
        <v>85987</v>
      </c>
    </row>
    <row r="138" spans="1:5" s="125" customFormat="1" ht="12.75" x14ac:dyDescent="0.2">
      <c r="A138" s="133" t="s">
        <v>80</v>
      </c>
      <c r="B138" s="133" t="s">
        <v>28</v>
      </c>
      <c r="C138" s="134">
        <v>85987</v>
      </c>
      <c r="D138" s="134">
        <v>0</v>
      </c>
      <c r="E138" s="134">
        <v>85987</v>
      </c>
    </row>
    <row r="139" spans="1:5" s="125" customFormat="1" ht="12.75" x14ac:dyDescent="0.2">
      <c r="A139" s="125" t="s">
        <v>61</v>
      </c>
      <c r="B139" s="125" t="s">
        <v>30</v>
      </c>
      <c r="C139" s="102">
        <v>85987</v>
      </c>
      <c r="D139" s="102">
        <v>0</v>
      </c>
      <c r="E139" s="102">
        <v>85987</v>
      </c>
    </row>
    <row r="140" spans="1:5" s="125" customFormat="1" ht="12.75" x14ac:dyDescent="0.2">
      <c r="A140" s="107" t="s">
        <v>137</v>
      </c>
      <c r="B140" s="107"/>
      <c r="C140" s="132">
        <v>343948</v>
      </c>
      <c r="D140" s="132">
        <v>25000</v>
      </c>
      <c r="E140" s="132">
        <v>368948</v>
      </c>
    </row>
    <row r="141" spans="1:5" s="125" customFormat="1" ht="12.75" x14ac:dyDescent="0.2">
      <c r="A141" s="133" t="s">
        <v>80</v>
      </c>
      <c r="B141" s="133" t="s">
        <v>28</v>
      </c>
      <c r="C141" s="134">
        <v>343948</v>
      </c>
      <c r="D141" s="134">
        <v>25000</v>
      </c>
      <c r="E141" s="134">
        <v>368948</v>
      </c>
    </row>
    <row r="142" spans="1:5" s="125" customFormat="1" ht="12.75" x14ac:dyDescent="0.2">
      <c r="A142" s="125" t="s">
        <v>61</v>
      </c>
      <c r="B142" s="125" t="s">
        <v>30</v>
      </c>
      <c r="C142" s="102">
        <v>343948</v>
      </c>
      <c r="D142" s="102">
        <v>25000</v>
      </c>
      <c r="E142" s="102">
        <v>368948</v>
      </c>
    </row>
    <row r="143" spans="1:5" s="125" customFormat="1" ht="12.75" x14ac:dyDescent="0.2">
      <c r="A143" s="128" t="s">
        <v>175</v>
      </c>
      <c r="B143" s="128"/>
      <c r="C143" s="129">
        <v>281260.37</v>
      </c>
      <c r="D143" s="129">
        <v>365560</v>
      </c>
      <c r="E143" s="129">
        <v>646820.37</v>
      </c>
    </row>
    <row r="144" spans="1:5" s="125" customFormat="1" ht="12.75" x14ac:dyDescent="0.2">
      <c r="A144" s="130" t="s">
        <v>176</v>
      </c>
      <c r="B144" s="130"/>
      <c r="C144" s="131">
        <v>4000</v>
      </c>
      <c r="D144" s="131">
        <v>0</v>
      </c>
      <c r="E144" s="131">
        <v>4000</v>
      </c>
    </row>
    <row r="145" spans="1:5" s="125" customFormat="1" ht="12.75" x14ac:dyDescent="0.2">
      <c r="A145" s="107" t="s">
        <v>177</v>
      </c>
      <c r="B145" s="107"/>
      <c r="C145" s="132">
        <v>4000</v>
      </c>
      <c r="D145" s="132">
        <v>0</v>
      </c>
      <c r="E145" s="132">
        <v>4000</v>
      </c>
    </row>
    <row r="146" spans="1:5" s="125" customFormat="1" ht="12.75" x14ac:dyDescent="0.2">
      <c r="A146" s="133" t="s">
        <v>80</v>
      </c>
      <c r="B146" s="133" t="s">
        <v>28</v>
      </c>
      <c r="C146" s="134">
        <v>4000</v>
      </c>
      <c r="D146" s="134">
        <v>0</v>
      </c>
      <c r="E146" s="134">
        <v>4000</v>
      </c>
    </row>
    <row r="147" spans="1:5" s="125" customFormat="1" ht="12.75" x14ac:dyDescent="0.2">
      <c r="A147" s="125" t="s">
        <v>68</v>
      </c>
      <c r="B147" s="125" t="s">
        <v>69</v>
      </c>
      <c r="C147" s="102">
        <v>4000</v>
      </c>
      <c r="D147" s="102">
        <v>0</v>
      </c>
      <c r="E147" s="102">
        <v>4000</v>
      </c>
    </row>
    <row r="148" spans="1:5" s="125" customFormat="1" ht="12.75" x14ac:dyDescent="0.2">
      <c r="A148" s="130" t="s">
        <v>178</v>
      </c>
      <c r="B148" s="130"/>
      <c r="C148" s="131">
        <v>42000</v>
      </c>
      <c r="D148" s="131">
        <v>0</v>
      </c>
      <c r="E148" s="131">
        <v>42000</v>
      </c>
    </row>
    <row r="149" spans="1:5" s="125" customFormat="1" ht="12.75" x14ac:dyDescent="0.2">
      <c r="A149" s="107" t="s">
        <v>135</v>
      </c>
      <c r="B149" s="107"/>
      <c r="C149" s="132">
        <v>42000</v>
      </c>
      <c r="D149" s="132">
        <v>0</v>
      </c>
      <c r="E149" s="132">
        <v>42000</v>
      </c>
    </row>
    <row r="150" spans="1:5" s="125" customFormat="1" ht="12.75" x14ac:dyDescent="0.2">
      <c r="A150" s="133" t="s">
        <v>80</v>
      </c>
      <c r="B150" s="133" t="s">
        <v>28</v>
      </c>
      <c r="C150" s="134">
        <v>42000</v>
      </c>
      <c r="D150" s="134">
        <v>0</v>
      </c>
      <c r="E150" s="134">
        <v>42000</v>
      </c>
    </row>
    <row r="151" spans="1:5" s="125" customFormat="1" ht="12.75" x14ac:dyDescent="0.2">
      <c r="A151" s="125" t="s">
        <v>68</v>
      </c>
      <c r="B151" s="125" t="s">
        <v>69</v>
      </c>
      <c r="C151" s="102">
        <v>18000</v>
      </c>
      <c r="D151" s="102">
        <v>0</v>
      </c>
      <c r="E151" s="102">
        <v>18000</v>
      </c>
    </row>
    <row r="152" spans="1:5" s="125" customFormat="1" ht="12.75" x14ac:dyDescent="0.2">
      <c r="A152" s="125" t="s">
        <v>70</v>
      </c>
      <c r="B152" s="125" t="s">
        <v>71</v>
      </c>
      <c r="C152" s="102">
        <v>24000</v>
      </c>
      <c r="D152" s="102">
        <v>0</v>
      </c>
      <c r="E152" s="102">
        <v>24000</v>
      </c>
    </row>
    <row r="153" spans="1:5" s="125" customFormat="1" ht="12.75" x14ac:dyDescent="0.2">
      <c r="A153" s="130" t="s">
        <v>179</v>
      </c>
      <c r="B153" s="130"/>
      <c r="C153" s="131">
        <v>215260.37</v>
      </c>
      <c r="D153" s="131">
        <v>265560</v>
      </c>
      <c r="E153" s="131">
        <v>480820.37</v>
      </c>
    </row>
    <row r="154" spans="1:5" s="125" customFormat="1" ht="12.75" x14ac:dyDescent="0.2">
      <c r="A154" s="107" t="s">
        <v>112</v>
      </c>
      <c r="B154" s="107"/>
      <c r="C154" s="132">
        <v>0</v>
      </c>
      <c r="D154" s="132">
        <v>900</v>
      </c>
      <c r="E154" s="132">
        <v>900</v>
      </c>
    </row>
    <row r="155" spans="1:5" s="125" customFormat="1" ht="12.75" x14ac:dyDescent="0.2">
      <c r="A155" s="133" t="s">
        <v>80</v>
      </c>
      <c r="B155" s="133" t="s">
        <v>28</v>
      </c>
      <c r="C155" s="134">
        <v>0</v>
      </c>
      <c r="D155" s="134">
        <v>900</v>
      </c>
      <c r="E155" s="134">
        <v>900</v>
      </c>
    </row>
    <row r="156" spans="1:5" s="125" customFormat="1" ht="12.75" x14ac:dyDescent="0.2">
      <c r="A156" s="125" t="s">
        <v>61</v>
      </c>
      <c r="B156" s="125" t="s">
        <v>30</v>
      </c>
      <c r="C156" s="102">
        <v>0</v>
      </c>
      <c r="D156" s="102">
        <v>900</v>
      </c>
      <c r="E156" s="102">
        <v>900</v>
      </c>
    </row>
    <row r="157" spans="1:5" s="125" customFormat="1" ht="12.75" x14ac:dyDescent="0.2">
      <c r="A157" s="107" t="s">
        <v>124</v>
      </c>
      <c r="B157" s="107"/>
      <c r="C157" s="132">
        <v>39920.370000000003</v>
      </c>
      <c r="D157" s="132">
        <v>0</v>
      </c>
      <c r="E157" s="132">
        <v>39920.370000000003</v>
      </c>
    </row>
    <row r="158" spans="1:5" s="125" customFormat="1" ht="12.75" x14ac:dyDescent="0.2">
      <c r="A158" s="133" t="s">
        <v>81</v>
      </c>
      <c r="B158" s="133" t="s">
        <v>31</v>
      </c>
      <c r="C158" s="134">
        <v>39920.370000000003</v>
      </c>
      <c r="D158" s="134">
        <v>0</v>
      </c>
      <c r="E158" s="134">
        <v>39920.370000000003</v>
      </c>
    </row>
    <row r="159" spans="1:5" s="125" customFormat="1" ht="12.75" x14ac:dyDescent="0.2">
      <c r="A159" s="125" t="s">
        <v>73</v>
      </c>
      <c r="B159" s="125" t="s">
        <v>74</v>
      </c>
      <c r="C159" s="102">
        <v>39920.370000000003</v>
      </c>
      <c r="D159" s="102">
        <v>0</v>
      </c>
      <c r="E159" s="102">
        <v>39920.370000000003</v>
      </c>
    </row>
    <row r="160" spans="1:5" s="125" customFormat="1" ht="12.75" x14ac:dyDescent="0.2">
      <c r="A160" s="107" t="s">
        <v>139</v>
      </c>
      <c r="B160" s="107"/>
      <c r="C160" s="132">
        <v>175340</v>
      </c>
      <c r="D160" s="132">
        <v>264660</v>
      </c>
      <c r="E160" s="132">
        <v>440000</v>
      </c>
    </row>
    <row r="161" spans="1:5" s="125" customFormat="1" ht="12.75" x14ac:dyDescent="0.2">
      <c r="A161" s="133" t="s">
        <v>81</v>
      </c>
      <c r="B161" s="133" t="s">
        <v>31</v>
      </c>
      <c r="C161" s="134">
        <v>175340</v>
      </c>
      <c r="D161" s="134">
        <v>264660</v>
      </c>
      <c r="E161" s="134">
        <v>440000</v>
      </c>
    </row>
    <row r="162" spans="1:5" s="125" customFormat="1" ht="12.75" x14ac:dyDescent="0.2">
      <c r="A162" s="125" t="s">
        <v>73</v>
      </c>
      <c r="B162" s="125" t="s">
        <v>74</v>
      </c>
      <c r="C162" s="102">
        <v>175340</v>
      </c>
      <c r="D162" s="102">
        <v>264660</v>
      </c>
      <c r="E162" s="102">
        <v>440000</v>
      </c>
    </row>
    <row r="163" spans="1:5" s="125" customFormat="1" ht="12.75" x14ac:dyDescent="0.2">
      <c r="A163" s="130" t="s">
        <v>180</v>
      </c>
      <c r="B163" s="130"/>
      <c r="C163" s="131">
        <v>20000</v>
      </c>
      <c r="D163" s="131">
        <v>100000</v>
      </c>
      <c r="E163" s="131">
        <v>120000</v>
      </c>
    </row>
    <row r="164" spans="1:5" s="125" customFormat="1" ht="12.75" x14ac:dyDescent="0.2">
      <c r="A164" s="107" t="s">
        <v>113</v>
      </c>
      <c r="B164" s="107"/>
      <c r="C164" s="132">
        <v>0</v>
      </c>
      <c r="D164" s="132">
        <v>100000</v>
      </c>
      <c r="E164" s="132">
        <v>100000</v>
      </c>
    </row>
    <row r="165" spans="1:5" s="125" customFormat="1" ht="12.75" x14ac:dyDescent="0.2">
      <c r="A165" s="133" t="s">
        <v>80</v>
      </c>
      <c r="B165" s="133" t="s">
        <v>28</v>
      </c>
      <c r="C165" s="134">
        <v>0</v>
      </c>
      <c r="D165" s="134">
        <v>100000</v>
      </c>
      <c r="E165" s="134">
        <v>100000</v>
      </c>
    </row>
    <row r="166" spans="1:5" s="125" customFormat="1" ht="12.75" x14ac:dyDescent="0.2">
      <c r="A166" s="125" t="s">
        <v>61</v>
      </c>
      <c r="B166" s="125" t="s">
        <v>30</v>
      </c>
      <c r="C166" s="102">
        <v>0</v>
      </c>
      <c r="D166" s="102">
        <v>100000</v>
      </c>
      <c r="E166" s="102">
        <v>100000</v>
      </c>
    </row>
    <row r="167" spans="1:5" s="125" customFormat="1" ht="12.75" x14ac:dyDescent="0.2">
      <c r="A167" s="107" t="s">
        <v>124</v>
      </c>
      <c r="B167" s="107"/>
      <c r="C167" s="132">
        <v>20000</v>
      </c>
      <c r="D167" s="132">
        <v>0</v>
      </c>
      <c r="E167" s="132">
        <v>20000</v>
      </c>
    </row>
    <row r="168" spans="1:5" s="125" customFormat="1" ht="12.75" x14ac:dyDescent="0.2">
      <c r="A168" s="133" t="s">
        <v>80</v>
      </c>
      <c r="B168" s="133" t="s">
        <v>28</v>
      </c>
      <c r="C168" s="134">
        <v>20000</v>
      </c>
      <c r="D168" s="134">
        <v>0</v>
      </c>
      <c r="E168" s="134">
        <v>20000</v>
      </c>
    </row>
    <row r="169" spans="1:5" s="125" customFormat="1" ht="12.75" x14ac:dyDescent="0.2">
      <c r="A169" s="125" t="s">
        <v>61</v>
      </c>
      <c r="B169" s="125" t="s">
        <v>30</v>
      </c>
      <c r="C169" s="102">
        <v>20000</v>
      </c>
      <c r="D169" s="102">
        <v>0</v>
      </c>
      <c r="E169" s="102">
        <v>20000</v>
      </c>
    </row>
    <row r="170" spans="1:5" s="125" customFormat="1" ht="12.75" x14ac:dyDescent="0.2">
      <c r="A170" s="128" t="s">
        <v>181</v>
      </c>
      <c r="B170" s="128"/>
      <c r="C170" s="129">
        <v>100000</v>
      </c>
      <c r="D170" s="129">
        <v>0</v>
      </c>
      <c r="E170" s="129">
        <v>100000</v>
      </c>
    </row>
    <row r="171" spans="1:5" s="125" customFormat="1" ht="12.75" x14ac:dyDescent="0.2">
      <c r="A171" s="130" t="s">
        <v>182</v>
      </c>
      <c r="B171" s="130"/>
      <c r="C171" s="131">
        <v>100000</v>
      </c>
      <c r="D171" s="131">
        <v>0</v>
      </c>
      <c r="E171" s="131">
        <v>100000</v>
      </c>
    </row>
    <row r="172" spans="1:5" s="125" customFormat="1" ht="12.75" x14ac:dyDescent="0.2">
      <c r="A172" s="107" t="s">
        <v>135</v>
      </c>
      <c r="B172" s="107"/>
      <c r="C172" s="132">
        <v>100000</v>
      </c>
      <c r="D172" s="132">
        <v>0</v>
      </c>
      <c r="E172" s="132">
        <v>100000</v>
      </c>
    </row>
    <row r="173" spans="1:5" s="125" customFormat="1" ht="12.75" x14ac:dyDescent="0.2">
      <c r="A173" s="133" t="s">
        <v>80</v>
      </c>
      <c r="B173" s="133" t="s">
        <v>28</v>
      </c>
      <c r="C173" s="134">
        <v>100000</v>
      </c>
      <c r="D173" s="134">
        <v>0</v>
      </c>
      <c r="E173" s="134">
        <v>100000</v>
      </c>
    </row>
    <row r="174" spans="1:5" s="125" customFormat="1" ht="12.75" x14ac:dyDescent="0.2">
      <c r="A174" s="125" t="s">
        <v>61</v>
      </c>
      <c r="B174" s="125" t="s">
        <v>30</v>
      </c>
      <c r="C174" s="102">
        <v>3230</v>
      </c>
      <c r="D174" s="102">
        <v>0</v>
      </c>
      <c r="E174" s="102">
        <v>3230</v>
      </c>
    </row>
    <row r="175" spans="1:5" s="125" customFormat="1" ht="12.75" x14ac:dyDescent="0.2">
      <c r="A175" s="125" t="s">
        <v>68</v>
      </c>
      <c r="B175" s="125" t="s">
        <v>69</v>
      </c>
      <c r="C175" s="102">
        <v>96770</v>
      </c>
      <c r="D175" s="102">
        <v>0</v>
      </c>
      <c r="E175" s="102">
        <v>96770</v>
      </c>
    </row>
    <row r="176" spans="1:5" s="125" customFormat="1" ht="12.75" x14ac:dyDescent="0.2">
      <c r="A176" s="128" t="s">
        <v>183</v>
      </c>
      <c r="B176" s="128"/>
      <c r="C176" s="129">
        <v>110000</v>
      </c>
      <c r="D176" s="129">
        <v>-30900</v>
      </c>
      <c r="E176" s="129">
        <v>79100</v>
      </c>
    </row>
    <row r="177" spans="1:5" s="125" customFormat="1" ht="12.75" x14ac:dyDescent="0.2">
      <c r="A177" s="130" t="s">
        <v>184</v>
      </c>
      <c r="B177" s="130"/>
      <c r="C177" s="131">
        <v>80000</v>
      </c>
      <c r="D177" s="131">
        <v>-40900</v>
      </c>
      <c r="E177" s="131">
        <v>39100</v>
      </c>
    </row>
    <row r="178" spans="1:5" s="125" customFormat="1" ht="12.75" x14ac:dyDescent="0.2">
      <c r="A178" s="107" t="s">
        <v>112</v>
      </c>
      <c r="B178" s="107"/>
      <c r="C178" s="132">
        <v>8000</v>
      </c>
      <c r="D178" s="132">
        <v>0</v>
      </c>
      <c r="E178" s="132">
        <v>8000</v>
      </c>
    </row>
    <row r="179" spans="1:5" s="125" customFormat="1" ht="12.75" x14ac:dyDescent="0.2">
      <c r="A179" s="133" t="s">
        <v>80</v>
      </c>
      <c r="B179" s="133" t="s">
        <v>28</v>
      </c>
      <c r="C179" s="134">
        <v>8000</v>
      </c>
      <c r="D179" s="134">
        <v>0</v>
      </c>
      <c r="E179" s="134">
        <v>8000</v>
      </c>
    </row>
    <row r="180" spans="1:5" s="125" customFormat="1" ht="12.75" x14ac:dyDescent="0.2">
      <c r="A180" s="125" t="s">
        <v>61</v>
      </c>
      <c r="B180" s="125" t="s">
        <v>30</v>
      </c>
      <c r="C180" s="102">
        <v>8000</v>
      </c>
      <c r="D180" s="102">
        <v>0</v>
      </c>
      <c r="E180" s="102">
        <v>8000</v>
      </c>
    </row>
    <row r="181" spans="1:5" s="125" customFormat="1" ht="12.75" x14ac:dyDescent="0.2">
      <c r="A181" s="107" t="s">
        <v>113</v>
      </c>
      <c r="B181" s="107"/>
      <c r="C181" s="132">
        <v>0</v>
      </c>
      <c r="D181" s="132">
        <v>11100</v>
      </c>
      <c r="E181" s="132">
        <v>11100</v>
      </c>
    </row>
    <row r="182" spans="1:5" s="125" customFormat="1" ht="12.75" x14ac:dyDescent="0.2">
      <c r="A182" s="133" t="s">
        <v>81</v>
      </c>
      <c r="B182" s="133" t="s">
        <v>31</v>
      </c>
      <c r="C182" s="134">
        <v>0</v>
      </c>
      <c r="D182" s="134">
        <v>11100</v>
      </c>
      <c r="E182" s="134">
        <v>11100</v>
      </c>
    </row>
    <row r="183" spans="1:5" s="125" customFormat="1" ht="12.75" x14ac:dyDescent="0.2">
      <c r="A183" s="125" t="s">
        <v>73</v>
      </c>
      <c r="B183" s="125" t="s">
        <v>74</v>
      </c>
      <c r="C183" s="102">
        <v>0</v>
      </c>
      <c r="D183" s="102">
        <v>11100</v>
      </c>
      <c r="E183" s="102">
        <v>11100</v>
      </c>
    </row>
    <row r="184" spans="1:5" s="125" customFormat="1" ht="12.75" x14ac:dyDescent="0.2">
      <c r="A184" s="107" t="s">
        <v>135</v>
      </c>
      <c r="B184" s="107"/>
      <c r="C184" s="132">
        <v>72000</v>
      </c>
      <c r="D184" s="132">
        <v>-52000</v>
      </c>
      <c r="E184" s="132">
        <v>20000</v>
      </c>
    </row>
    <row r="185" spans="1:5" s="125" customFormat="1" ht="12.75" x14ac:dyDescent="0.2">
      <c r="A185" s="133" t="s">
        <v>80</v>
      </c>
      <c r="B185" s="133" t="s">
        <v>28</v>
      </c>
      <c r="C185" s="134">
        <v>72000</v>
      </c>
      <c r="D185" s="134">
        <v>-72000</v>
      </c>
      <c r="E185" s="134">
        <v>0</v>
      </c>
    </row>
    <row r="186" spans="1:5" s="125" customFormat="1" ht="12.75" x14ac:dyDescent="0.2">
      <c r="A186" s="125" t="s">
        <v>61</v>
      </c>
      <c r="B186" s="125" t="s">
        <v>30</v>
      </c>
      <c r="C186" s="102">
        <v>72000</v>
      </c>
      <c r="D186" s="102">
        <v>-72000</v>
      </c>
      <c r="E186" s="102">
        <v>0</v>
      </c>
    </row>
    <row r="187" spans="1:5" s="125" customFormat="1" ht="12.75" x14ac:dyDescent="0.2">
      <c r="A187" s="133" t="s">
        <v>81</v>
      </c>
      <c r="B187" s="133" t="s">
        <v>31</v>
      </c>
      <c r="C187" s="134">
        <v>0</v>
      </c>
      <c r="D187" s="134">
        <v>20000</v>
      </c>
      <c r="E187" s="134">
        <v>20000</v>
      </c>
    </row>
    <row r="188" spans="1:5" s="125" customFormat="1" ht="12.75" x14ac:dyDescent="0.2">
      <c r="A188" s="125" t="s">
        <v>73</v>
      </c>
      <c r="B188" s="125" t="s">
        <v>74</v>
      </c>
      <c r="C188" s="102">
        <v>0</v>
      </c>
      <c r="D188" s="102">
        <v>20000</v>
      </c>
      <c r="E188" s="102">
        <v>20000</v>
      </c>
    </row>
    <row r="189" spans="1:5" s="125" customFormat="1" ht="12.75" x14ac:dyDescent="0.2">
      <c r="A189" s="130" t="s">
        <v>185</v>
      </c>
      <c r="B189" s="130"/>
      <c r="C189" s="131">
        <v>30000</v>
      </c>
      <c r="D189" s="131">
        <v>10000</v>
      </c>
      <c r="E189" s="131">
        <v>40000</v>
      </c>
    </row>
    <row r="190" spans="1:5" s="125" customFormat="1" ht="12.75" x14ac:dyDescent="0.2">
      <c r="A190" s="107" t="s">
        <v>112</v>
      </c>
      <c r="B190" s="107"/>
      <c r="C190" s="132">
        <v>0</v>
      </c>
      <c r="D190" s="132">
        <v>20000</v>
      </c>
      <c r="E190" s="132">
        <v>20000</v>
      </c>
    </row>
    <row r="191" spans="1:5" s="125" customFormat="1" ht="12.75" x14ac:dyDescent="0.2">
      <c r="A191" s="133" t="s">
        <v>80</v>
      </c>
      <c r="B191" s="133" t="s">
        <v>28</v>
      </c>
      <c r="C191" s="134">
        <v>0</v>
      </c>
      <c r="D191" s="134">
        <v>20000</v>
      </c>
      <c r="E191" s="134">
        <v>20000</v>
      </c>
    </row>
    <row r="192" spans="1:5" s="125" customFormat="1" ht="12.75" x14ac:dyDescent="0.2">
      <c r="A192" s="125" t="s">
        <v>61</v>
      </c>
      <c r="B192" s="125" t="s">
        <v>30</v>
      </c>
      <c r="C192" s="102">
        <v>0</v>
      </c>
      <c r="D192" s="102">
        <v>20000</v>
      </c>
      <c r="E192" s="102">
        <v>20000</v>
      </c>
    </row>
    <row r="193" spans="1:5" s="125" customFormat="1" ht="12.75" x14ac:dyDescent="0.2">
      <c r="A193" s="107" t="s">
        <v>135</v>
      </c>
      <c r="B193" s="107"/>
      <c r="C193" s="132">
        <v>30000</v>
      </c>
      <c r="D193" s="132">
        <v>-10000</v>
      </c>
      <c r="E193" s="132">
        <v>20000</v>
      </c>
    </row>
    <row r="194" spans="1:5" s="125" customFormat="1" ht="12.75" x14ac:dyDescent="0.2">
      <c r="A194" s="133" t="s">
        <v>81</v>
      </c>
      <c r="B194" s="133" t="s">
        <v>31</v>
      </c>
      <c r="C194" s="134">
        <v>30000</v>
      </c>
      <c r="D194" s="134">
        <v>-10000</v>
      </c>
      <c r="E194" s="134">
        <v>20000</v>
      </c>
    </row>
    <row r="195" spans="1:5" s="125" customFormat="1" ht="12.75" x14ac:dyDescent="0.2">
      <c r="A195" s="125" t="s">
        <v>75</v>
      </c>
      <c r="B195" s="125" t="s">
        <v>76</v>
      </c>
      <c r="C195" s="102">
        <v>30000</v>
      </c>
      <c r="D195" s="102">
        <v>-10000</v>
      </c>
      <c r="E195" s="102">
        <v>20000</v>
      </c>
    </row>
    <row r="196" spans="1:5" s="125" customFormat="1" ht="12.75" x14ac:dyDescent="0.2">
      <c r="A196" s="128" t="s">
        <v>186</v>
      </c>
      <c r="B196" s="128"/>
      <c r="C196" s="129">
        <v>218376</v>
      </c>
      <c r="D196" s="129">
        <v>-40400</v>
      </c>
      <c r="E196" s="129">
        <v>177976</v>
      </c>
    </row>
    <row r="197" spans="1:5" s="125" customFormat="1" ht="12.75" x14ac:dyDescent="0.2">
      <c r="A197" s="130" t="s">
        <v>187</v>
      </c>
      <c r="B197" s="130"/>
      <c r="C197" s="131">
        <v>29300</v>
      </c>
      <c r="D197" s="131">
        <v>0</v>
      </c>
      <c r="E197" s="131">
        <v>29300</v>
      </c>
    </row>
    <row r="198" spans="1:5" s="125" customFormat="1" ht="12.75" x14ac:dyDescent="0.2">
      <c r="A198" s="107" t="s">
        <v>135</v>
      </c>
      <c r="B198" s="107"/>
      <c r="C198" s="132">
        <v>29300</v>
      </c>
      <c r="D198" s="132">
        <v>0</v>
      </c>
      <c r="E198" s="132">
        <v>29300</v>
      </c>
    </row>
    <row r="199" spans="1:5" s="125" customFormat="1" ht="12.75" x14ac:dyDescent="0.2">
      <c r="A199" s="133" t="s">
        <v>80</v>
      </c>
      <c r="B199" s="133" t="s">
        <v>28</v>
      </c>
      <c r="C199" s="134">
        <v>29300</v>
      </c>
      <c r="D199" s="134">
        <v>0</v>
      </c>
      <c r="E199" s="134">
        <v>29300</v>
      </c>
    </row>
    <row r="200" spans="1:5" s="125" customFormat="1" ht="12.75" x14ac:dyDescent="0.2">
      <c r="A200" s="125" t="s">
        <v>66</v>
      </c>
      <c r="B200" s="125" t="s">
        <v>67</v>
      </c>
      <c r="C200" s="102">
        <v>3300</v>
      </c>
      <c r="D200" s="102">
        <v>0</v>
      </c>
      <c r="E200" s="102">
        <v>3300</v>
      </c>
    </row>
    <row r="201" spans="1:5" s="125" customFormat="1" ht="12.75" x14ac:dyDescent="0.2">
      <c r="A201" s="125" t="s">
        <v>68</v>
      </c>
      <c r="B201" s="125" t="s">
        <v>69</v>
      </c>
      <c r="C201" s="102">
        <v>26000</v>
      </c>
      <c r="D201" s="102">
        <v>0</v>
      </c>
      <c r="E201" s="102">
        <v>26000</v>
      </c>
    </row>
    <row r="202" spans="1:5" s="125" customFormat="1" ht="12.75" x14ac:dyDescent="0.2">
      <c r="A202" s="130" t="s">
        <v>188</v>
      </c>
      <c r="B202" s="130"/>
      <c r="C202" s="131">
        <v>83950</v>
      </c>
      <c r="D202" s="131">
        <v>-40400</v>
      </c>
      <c r="E202" s="131">
        <v>43550</v>
      </c>
    </row>
    <row r="203" spans="1:5" s="125" customFormat="1" ht="12.75" x14ac:dyDescent="0.2">
      <c r="A203" s="107" t="s">
        <v>135</v>
      </c>
      <c r="B203" s="107"/>
      <c r="C203" s="132">
        <v>83950</v>
      </c>
      <c r="D203" s="132">
        <v>-40400</v>
      </c>
      <c r="E203" s="132">
        <v>43550</v>
      </c>
    </row>
    <row r="204" spans="1:5" s="125" customFormat="1" ht="12.75" x14ac:dyDescent="0.2">
      <c r="A204" s="133" t="s">
        <v>80</v>
      </c>
      <c r="B204" s="133" t="s">
        <v>28</v>
      </c>
      <c r="C204" s="134">
        <v>83950</v>
      </c>
      <c r="D204" s="134">
        <v>-40400</v>
      </c>
      <c r="E204" s="134">
        <v>43550</v>
      </c>
    </row>
    <row r="205" spans="1:5" s="125" customFormat="1" ht="12.75" x14ac:dyDescent="0.2">
      <c r="A205" s="125" t="s">
        <v>61</v>
      </c>
      <c r="B205" s="125" t="s">
        <v>30</v>
      </c>
      <c r="C205" s="102">
        <v>13400</v>
      </c>
      <c r="D205" s="102">
        <v>-9400</v>
      </c>
      <c r="E205" s="102">
        <v>4000</v>
      </c>
    </row>
    <row r="206" spans="1:5" s="125" customFormat="1" ht="12.75" x14ac:dyDescent="0.2">
      <c r="A206" s="125" t="s">
        <v>66</v>
      </c>
      <c r="B206" s="125" t="s">
        <v>67</v>
      </c>
      <c r="C206" s="102">
        <v>43550</v>
      </c>
      <c r="D206" s="102">
        <v>-14000</v>
      </c>
      <c r="E206" s="102">
        <v>29550</v>
      </c>
    </row>
    <row r="207" spans="1:5" s="125" customFormat="1" ht="12.75" x14ac:dyDescent="0.2">
      <c r="A207" s="125" t="s">
        <v>68</v>
      </c>
      <c r="B207" s="125" t="s">
        <v>69</v>
      </c>
      <c r="C207" s="102">
        <v>27000</v>
      </c>
      <c r="D207" s="102">
        <v>-17000</v>
      </c>
      <c r="E207" s="102">
        <v>10000</v>
      </c>
    </row>
    <row r="208" spans="1:5" s="125" customFormat="1" ht="12.75" x14ac:dyDescent="0.2">
      <c r="A208" s="130" t="s">
        <v>189</v>
      </c>
      <c r="B208" s="130"/>
      <c r="C208" s="131">
        <v>105126</v>
      </c>
      <c r="D208" s="131">
        <v>0</v>
      </c>
      <c r="E208" s="131">
        <v>105126</v>
      </c>
    </row>
    <row r="209" spans="1:5" s="125" customFormat="1" ht="12.75" x14ac:dyDescent="0.2">
      <c r="A209" s="107" t="s">
        <v>135</v>
      </c>
      <c r="B209" s="107"/>
      <c r="C209" s="132">
        <v>105126</v>
      </c>
      <c r="D209" s="132">
        <v>0</v>
      </c>
      <c r="E209" s="132">
        <v>105126</v>
      </c>
    </row>
    <row r="210" spans="1:5" s="125" customFormat="1" ht="12.75" x14ac:dyDescent="0.2">
      <c r="A210" s="133" t="s">
        <v>80</v>
      </c>
      <c r="B210" s="133" t="s">
        <v>28</v>
      </c>
      <c r="C210" s="134">
        <v>105126</v>
      </c>
      <c r="D210" s="134">
        <v>0</v>
      </c>
      <c r="E210" s="134">
        <v>105126</v>
      </c>
    </row>
    <row r="211" spans="1:5" s="125" customFormat="1" ht="12.75" x14ac:dyDescent="0.2">
      <c r="A211" s="125" t="s">
        <v>68</v>
      </c>
      <c r="B211" s="125" t="s">
        <v>69</v>
      </c>
      <c r="C211" s="102">
        <v>105126</v>
      </c>
      <c r="D211" s="102">
        <v>0</v>
      </c>
      <c r="E211" s="102">
        <v>105126</v>
      </c>
    </row>
    <row r="212" spans="1:5" s="125" customFormat="1" ht="12.75" x14ac:dyDescent="0.2">
      <c r="A212" s="128" t="s">
        <v>190</v>
      </c>
      <c r="B212" s="128"/>
      <c r="C212" s="129">
        <v>30000</v>
      </c>
      <c r="D212" s="129">
        <v>20000</v>
      </c>
      <c r="E212" s="129">
        <v>50000</v>
      </c>
    </row>
    <row r="213" spans="1:5" s="125" customFormat="1" ht="12.75" x14ac:dyDescent="0.2">
      <c r="A213" s="130" t="s">
        <v>191</v>
      </c>
      <c r="B213" s="130"/>
      <c r="C213" s="131">
        <v>1000</v>
      </c>
      <c r="D213" s="131">
        <v>20000</v>
      </c>
      <c r="E213" s="131">
        <v>21000</v>
      </c>
    </row>
    <row r="214" spans="1:5" s="125" customFormat="1" ht="12.75" x14ac:dyDescent="0.2">
      <c r="A214" s="107" t="s">
        <v>112</v>
      </c>
      <c r="B214" s="107"/>
      <c r="C214" s="132">
        <v>0</v>
      </c>
      <c r="D214" s="132">
        <v>20000</v>
      </c>
      <c r="E214" s="132">
        <v>20000</v>
      </c>
    </row>
    <row r="215" spans="1:5" s="125" customFormat="1" ht="12.75" x14ac:dyDescent="0.2">
      <c r="A215" s="133" t="s">
        <v>80</v>
      </c>
      <c r="B215" s="133" t="s">
        <v>28</v>
      </c>
      <c r="C215" s="134">
        <v>0</v>
      </c>
      <c r="D215" s="134">
        <v>20000</v>
      </c>
      <c r="E215" s="134">
        <v>20000</v>
      </c>
    </row>
    <row r="216" spans="1:5" s="125" customFormat="1" ht="12.75" x14ac:dyDescent="0.2">
      <c r="A216" s="125" t="s">
        <v>61</v>
      </c>
      <c r="B216" s="125" t="s">
        <v>30</v>
      </c>
      <c r="C216" s="102">
        <v>0</v>
      </c>
      <c r="D216" s="102">
        <v>20000</v>
      </c>
      <c r="E216" s="102">
        <v>20000</v>
      </c>
    </row>
    <row r="217" spans="1:5" s="125" customFormat="1" ht="12.75" x14ac:dyDescent="0.2">
      <c r="A217" s="107" t="s">
        <v>114</v>
      </c>
      <c r="B217" s="107"/>
      <c r="C217" s="132">
        <v>1000</v>
      </c>
      <c r="D217" s="132">
        <v>0</v>
      </c>
      <c r="E217" s="132">
        <v>1000</v>
      </c>
    </row>
    <row r="218" spans="1:5" s="125" customFormat="1" ht="12.75" x14ac:dyDescent="0.2">
      <c r="A218" s="133" t="s">
        <v>80</v>
      </c>
      <c r="B218" s="133" t="s">
        <v>28</v>
      </c>
      <c r="C218" s="134">
        <v>1000</v>
      </c>
      <c r="D218" s="134">
        <v>0</v>
      </c>
      <c r="E218" s="134">
        <v>1000</v>
      </c>
    </row>
    <row r="219" spans="1:5" s="125" customFormat="1" ht="12.75" x14ac:dyDescent="0.2">
      <c r="A219" s="125" t="s">
        <v>61</v>
      </c>
      <c r="B219" s="125" t="s">
        <v>30</v>
      </c>
      <c r="C219" s="102">
        <v>1000</v>
      </c>
      <c r="D219" s="102">
        <v>0</v>
      </c>
      <c r="E219" s="102">
        <v>1000</v>
      </c>
    </row>
    <row r="220" spans="1:5" s="125" customFormat="1" ht="12.75" x14ac:dyDescent="0.2">
      <c r="A220" s="130" t="s">
        <v>192</v>
      </c>
      <c r="B220" s="130"/>
      <c r="C220" s="131">
        <v>29000</v>
      </c>
      <c r="D220" s="131">
        <v>0</v>
      </c>
      <c r="E220" s="131">
        <v>29000</v>
      </c>
    </row>
    <row r="221" spans="1:5" s="125" customFormat="1" ht="12.75" x14ac:dyDescent="0.2">
      <c r="A221" s="107" t="s">
        <v>113</v>
      </c>
      <c r="B221" s="107"/>
      <c r="C221" s="132">
        <v>29000</v>
      </c>
      <c r="D221" s="132">
        <v>0</v>
      </c>
      <c r="E221" s="132">
        <v>29000</v>
      </c>
    </row>
    <row r="222" spans="1:5" s="125" customFormat="1" ht="12.75" x14ac:dyDescent="0.2">
      <c r="A222" s="133" t="s">
        <v>80</v>
      </c>
      <c r="B222" s="133" t="s">
        <v>28</v>
      </c>
      <c r="C222" s="134">
        <v>29000</v>
      </c>
      <c r="D222" s="134">
        <v>0</v>
      </c>
      <c r="E222" s="134">
        <v>29000</v>
      </c>
    </row>
    <row r="223" spans="1:5" s="125" customFormat="1" ht="12.75" x14ac:dyDescent="0.2">
      <c r="A223" s="125" t="s">
        <v>61</v>
      </c>
      <c r="B223" s="125" t="s">
        <v>30</v>
      </c>
      <c r="C223" s="102">
        <v>29000</v>
      </c>
      <c r="D223" s="102">
        <v>0</v>
      </c>
      <c r="E223" s="102">
        <v>29000</v>
      </c>
    </row>
    <row r="224" spans="1:5" s="125" customFormat="1" ht="12.75" x14ac:dyDescent="0.2">
      <c r="A224" s="128" t="s">
        <v>193</v>
      </c>
      <c r="B224" s="128"/>
      <c r="C224" s="129">
        <v>473000</v>
      </c>
      <c r="D224" s="129">
        <v>-85000</v>
      </c>
      <c r="E224" s="129">
        <v>388000</v>
      </c>
    </row>
    <row r="225" spans="1:5" s="125" customFormat="1" ht="12.75" x14ac:dyDescent="0.2">
      <c r="A225" s="130" t="s">
        <v>194</v>
      </c>
      <c r="B225" s="130"/>
      <c r="C225" s="131">
        <v>466000</v>
      </c>
      <c r="D225" s="131">
        <v>-85000</v>
      </c>
      <c r="E225" s="131">
        <v>381000</v>
      </c>
    </row>
    <row r="226" spans="1:5" s="125" customFormat="1" ht="12.75" x14ac:dyDescent="0.2">
      <c r="A226" s="107" t="s">
        <v>112</v>
      </c>
      <c r="B226" s="107"/>
      <c r="C226" s="132">
        <v>213000</v>
      </c>
      <c r="D226" s="132">
        <v>0</v>
      </c>
      <c r="E226" s="132">
        <v>213000</v>
      </c>
    </row>
    <row r="227" spans="1:5" s="125" customFormat="1" ht="12.75" x14ac:dyDescent="0.2">
      <c r="A227" s="133" t="s">
        <v>80</v>
      </c>
      <c r="B227" s="133" t="s">
        <v>28</v>
      </c>
      <c r="C227" s="134">
        <v>213000</v>
      </c>
      <c r="D227" s="134">
        <v>0</v>
      </c>
      <c r="E227" s="134">
        <v>213000</v>
      </c>
    </row>
    <row r="228" spans="1:5" s="125" customFormat="1" ht="12.75" x14ac:dyDescent="0.2">
      <c r="A228" s="125" t="s">
        <v>68</v>
      </c>
      <c r="B228" s="125" t="s">
        <v>69</v>
      </c>
      <c r="C228" s="102">
        <v>213000</v>
      </c>
      <c r="D228" s="102">
        <v>0</v>
      </c>
      <c r="E228" s="102">
        <v>213000</v>
      </c>
    </row>
    <row r="229" spans="1:5" s="125" customFormat="1" ht="12.75" x14ac:dyDescent="0.2">
      <c r="A229" s="107" t="s">
        <v>135</v>
      </c>
      <c r="B229" s="107"/>
      <c r="C229" s="132">
        <v>253000</v>
      </c>
      <c r="D229" s="132">
        <v>-85000</v>
      </c>
      <c r="E229" s="132">
        <v>168000</v>
      </c>
    </row>
    <row r="230" spans="1:5" s="125" customFormat="1" ht="12.75" x14ac:dyDescent="0.2">
      <c r="A230" s="133" t="s">
        <v>80</v>
      </c>
      <c r="B230" s="133" t="s">
        <v>28</v>
      </c>
      <c r="C230" s="134">
        <v>253000</v>
      </c>
      <c r="D230" s="134">
        <v>-85000</v>
      </c>
      <c r="E230" s="134">
        <v>168000</v>
      </c>
    </row>
    <row r="231" spans="1:5" s="125" customFormat="1" ht="12.75" x14ac:dyDescent="0.2">
      <c r="A231" s="125" t="s">
        <v>68</v>
      </c>
      <c r="B231" s="125" t="s">
        <v>69</v>
      </c>
      <c r="C231" s="102">
        <v>253000</v>
      </c>
      <c r="D231" s="102">
        <v>-85000</v>
      </c>
      <c r="E231" s="102">
        <v>168000</v>
      </c>
    </row>
    <row r="232" spans="1:5" s="125" customFormat="1" ht="12.75" x14ac:dyDescent="0.2">
      <c r="A232" s="130" t="s">
        <v>195</v>
      </c>
      <c r="B232" s="130"/>
      <c r="C232" s="131">
        <v>7000</v>
      </c>
      <c r="D232" s="131">
        <v>0</v>
      </c>
      <c r="E232" s="131">
        <v>7000</v>
      </c>
    </row>
    <row r="233" spans="1:5" s="125" customFormat="1" ht="12.75" x14ac:dyDescent="0.2">
      <c r="A233" s="107" t="s">
        <v>135</v>
      </c>
      <c r="B233" s="107"/>
      <c r="C233" s="132">
        <v>7000</v>
      </c>
      <c r="D233" s="132">
        <v>0</v>
      </c>
      <c r="E233" s="132">
        <v>7000</v>
      </c>
    </row>
    <row r="234" spans="1:5" s="125" customFormat="1" ht="12.75" x14ac:dyDescent="0.2">
      <c r="A234" s="133" t="s">
        <v>80</v>
      </c>
      <c r="B234" s="133" t="s">
        <v>28</v>
      </c>
      <c r="C234" s="134">
        <v>7000</v>
      </c>
      <c r="D234" s="134">
        <v>0</v>
      </c>
      <c r="E234" s="134">
        <v>7000</v>
      </c>
    </row>
    <row r="235" spans="1:5" s="125" customFormat="1" ht="12.75" x14ac:dyDescent="0.2">
      <c r="A235" s="125" t="s">
        <v>70</v>
      </c>
      <c r="B235" s="125" t="s">
        <v>71</v>
      </c>
      <c r="C235" s="102">
        <v>7000</v>
      </c>
      <c r="D235" s="102">
        <v>0</v>
      </c>
      <c r="E235" s="102">
        <v>7000</v>
      </c>
    </row>
    <row r="236" spans="1:5" s="125" customFormat="1" ht="12.75" x14ac:dyDescent="0.2">
      <c r="A236" s="128" t="s">
        <v>196</v>
      </c>
      <c r="B236" s="128"/>
      <c r="C236" s="129">
        <v>476352</v>
      </c>
      <c r="D236" s="129">
        <v>-3900</v>
      </c>
      <c r="E236" s="129">
        <v>472452</v>
      </c>
    </row>
    <row r="237" spans="1:5" s="125" customFormat="1" ht="12.75" x14ac:dyDescent="0.2">
      <c r="A237" s="130" t="s">
        <v>197</v>
      </c>
      <c r="B237" s="130"/>
      <c r="C237" s="131">
        <v>476352</v>
      </c>
      <c r="D237" s="131">
        <v>-3900</v>
      </c>
      <c r="E237" s="131">
        <v>472452</v>
      </c>
    </row>
    <row r="238" spans="1:5" s="125" customFormat="1" ht="12.75" x14ac:dyDescent="0.2">
      <c r="A238" s="107" t="s">
        <v>135</v>
      </c>
      <c r="B238" s="107"/>
      <c r="C238" s="132">
        <v>11352</v>
      </c>
      <c r="D238" s="132">
        <v>5800</v>
      </c>
      <c r="E238" s="132">
        <v>17152</v>
      </c>
    </row>
    <row r="239" spans="1:5" s="125" customFormat="1" ht="12.75" x14ac:dyDescent="0.2">
      <c r="A239" s="133" t="s">
        <v>80</v>
      </c>
      <c r="B239" s="133" t="s">
        <v>28</v>
      </c>
      <c r="C239" s="134">
        <v>11352</v>
      </c>
      <c r="D239" s="134">
        <v>5800</v>
      </c>
      <c r="E239" s="134">
        <v>17152</v>
      </c>
    </row>
    <row r="240" spans="1:5" s="125" customFormat="1" ht="12.75" x14ac:dyDescent="0.2">
      <c r="A240" s="125" t="s">
        <v>60</v>
      </c>
      <c r="B240" s="125" t="s">
        <v>29</v>
      </c>
      <c r="C240" s="102">
        <v>6000</v>
      </c>
      <c r="D240" s="102">
        <v>0</v>
      </c>
      <c r="E240" s="102">
        <v>6000</v>
      </c>
    </row>
    <row r="241" spans="1:5" s="125" customFormat="1" ht="12.75" x14ac:dyDescent="0.2">
      <c r="A241" s="125" t="s">
        <v>61</v>
      </c>
      <c r="B241" s="125" t="s">
        <v>30</v>
      </c>
      <c r="C241" s="102">
        <v>5352</v>
      </c>
      <c r="D241" s="102">
        <v>5800</v>
      </c>
      <c r="E241" s="102">
        <v>11152</v>
      </c>
    </row>
    <row r="242" spans="1:5" s="125" customFormat="1" ht="12.75" x14ac:dyDescent="0.2">
      <c r="A242" s="107" t="s">
        <v>138</v>
      </c>
      <c r="B242" s="107"/>
      <c r="C242" s="132">
        <v>465000</v>
      </c>
      <c r="D242" s="132">
        <v>-9700</v>
      </c>
      <c r="E242" s="132">
        <v>455300</v>
      </c>
    </row>
    <row r="243" spans="1:5" s="125" customFormat="1" ht="12.75" x14ac:dyDescent="0.2">
      <c r="A243" s="133" t="s">
        <v>80</v>
      </c>
      <c r="B243" s="133" t="s">
        <v>28</v>
      </c>
      <c r="C243" s="134">
        <v>465000</v>
      </c>
      <c r="D243" s="134">
        <v>-9700</v>
      </c>
      <c r="E243" s="134">
        <v>455300</v>
      </c>
    </row>
    <row r="244" spans="1:5" s="125" customFormat="1" ht="12.75" x14ac:dyDescent="0.2">
      <c r="A244" s="125" t="s">
        <v>60</v>
      </c>
      <c r="B244" s="125" t="s">
        <v>29</v>
      </c>
      <c r="C244" s="102">
        <v>443300</v>
      </c>
      <c r="D244" s="102">
        <v>0</v>
      </c>
      <c r="E244" s="102">
        <v>443300</v>
      </c>
    </row>
    <row r="245" spans="1:5" s="125" customFormat="1" ht="12.75" x14ac:dyDescent="0.2">
      <c r="A245" s="125" t="s">
        <v>61</v>
      </c>
      <c r="B245" s="125" t="s">
        <v>30</v>
      </c>
      <c r="C245" s="102">
        <v>21700</v>
      </c>
      <c r="D245" s="102">
        <v>-9700</v>
      </c>
      <c r="E245" s="102">
        <v>12000</v>
      </c>
    </row>
    <row r="246" spans="1:5" s="125" customFormat="1" ht="12.75" x14ac:dyDescent="0.2">
      <c r="A246" s="128" t="s">
        <v>198</v>
      </c>
      <c r="B246" s="128"/>
      <c r="C246" s="129">
        <v>791246</v>
      </c>
      <c r="D246" s="129">
        <v>386466</v>
      </c>
      <c r="E246" s="129">
        <v>1177712</v>
      </c>
    </row>
    <row r="247" spans="1:5" s="125" customFormat="1" ht="12.75" x14ac:dyDescent="0.2">
      <c r="A247" s="130" t="s">
        <v>199</v>
      </c>
      <c r="B247" s="130"/>
      <c r="C247" s="131">
        <v>70880</v>
      </c>
      <c r="D247" s="131">
        <v>0</v>
      </c>
      <c r="E247" s="131">
        <v>70880</v>
      </c>
    </row>
    <row r="248" spans="1:5" s="125" customFormat="1" ht="12.75" x14ac:dyDescent="0.2">
      <c r="A248" s="107" t="s">
        <v>135</v>
      </c>
      <c r="B248" s="107"/>
      <c r="C248" s="132">
        <v>70880</v>
      </c>
      <c r="D248" s="132">
        <v>0</v>
      </c>
      <c r="E248" s="132">
        <v>70880</v>
      </c>
    </row>
    <row r="249" spans="1:5" s="125" customFormat="1" ht="12.75" x14ac:dyDescent="0.2">
      <c r="A249" s="133" t="s">
        <v>80</v>
      </c>
      <c r="B249" s="133" t="s">
        <v>28</v>
      </c>
      <c r="C249" s="134">
        <v>70880</v>
      </c>
      <c r="D249" s="134">
        <v>0</v>
      </c>
      <c r="E249" s="134">
        <v>70880</v>
      </c>
    </row>
    <row r="250" spans="1:5" s="125" customFormat="1" ht="12.75" x14ac:dyDescent="0.2">
      <c r="A250" s="125" t="s">
        <v>61</v>
      </c>
      <c r="B250" s="125" t="s">
        <v>30</v>
      </c>
      <c r="C250" s="102">
        <v>4000</v>
      </c>
      <c r="D250" s="102">
        <v>0</v>
      </c>
      <c r="E250" s="102">
        <v>4000</v>
      </c>
    </row>
    <row r="251" spans="1:5" s="125" customFormat="1" ht="12.75" x14ac:dyDescent="0.2">
      <c r="A251" s="125" t="s">
        <v>66</v>
      </c>
      <c r="B251" s="125" t="s">
        <v>67</v>
      </c>
      <c r="C251" s="102">
        <v>6100</v>
      </c>
      <c r="D251" s="102">
        <v>0</v>
      </c>
      <c r="E251" s="102">
        <v>6100</v>
      </c>
    </row>
    <row r="252" spans="1:5" s="125" customFormat="1" ht="12.75" x14ac:dyDescent="0.2">
      <c r="A252" s="125" t="s">
        <v>70</v>
      </c>
      <c r="B252" s="125" t="s">
        <v>71</v>
      </c>
      <c r="C252" s="102">
        <v>60780</v>
      </c>
      <c r="D252" s="102">
        <v>0</v>
      </c>
      <c r="E252" s="102">
        <v>60780</v>
      </c>
    </row>
    <row r="253" spans="1:5" s="125" customFormat="1" ht="12.75" x14ac:dyDescent="0.2">
      <c r="A253" s="130" t="s">
        <v>200</v>
      </c>
      <c r="B253" s="130"/>
      <c r="C253" s="131">
        <v>3455</v>
      </c>
      <c r="D253" s="131">
        <v>0</v>
      </c>
      <c r="E253" s="131">
        <v>3455</v>
      </c>
    </row>
    <row r="254" spans="1:5" s="125" customFormat="1" ht="12.75" x14ac:dyDescent="0.2">
      <c r="A254" s="107" t="s">
        <v>135</v>
      </c>
      <c r="B254" s="107"/>
      <c r="C254" s="132">
        <v>3455</v>
      </c>
      <c r="D254" s="132">
        <v>0</v>
      </c>
      <c r="E254" s="132">
        <v>3455</v>
      </c>
    </row>
    <row r="255" spans="1:5" s="125" customFormat="1" ht="12.75" x14ac:dyDescent="0.2">
      <c r="A255" s="133" t="s">
        <v>80</v>
      </c>
      <c r="B255" s="133" t="s">
        <v>28</v>
      </c>
      <c r="C255" s="134">
        <v>3455</v>
      </c>
      <c r="D255" s="134">
        <v>0</v>
      </c>
      <c r="E255" s="134">
        <v>3455</v>
      </c>
    </row>
    <row r="256" spans="1:5" s="125" customFormat="1" ht="12.75" x14ac:dyDescent="0.2">
      <c r="A256" s="125" t="s">
        <v>66</v>
      </c>
      <c r="B256" s="125" t="s">
        <v>67</v>
      </c>
      <c r="C256" s="102">
        <v>3455</v>
      </c>
      <c r="D256" s="102">
        <v>0</v>
      </c>
      <c r="E256" s="102">
        <v>3455</v>
      </c>
    </row>
    <row r="257" spans="1:5" s="125" customFormat="1" ht="12.75" x14ac:dyDescent="0.2">
      <c r="A257" s="130" t="s">
        <v>201</v>
      </c>
      <c r="B257" s="130"/>
      <c r="C257" s="131">
        <v>4000</v>
      </c>
      <c r="D257" s="131">
        <v>30600</v>
      </c>
      <c r="E257" s="131">
        <v>34600</v>
      </c>
    </row>
    <row r="258" spans="1:5" s="125" customFormat="1" ht="12.75" x14ac:dyDescent="0.2">
      <c r="A258" s="107" t="s">
        <v>135</v>
      </c>
      <c r="B258" s="107"/>
      <c r="C258" s="132">
        <v>4000</v>
      </c>
      <c r="D258" s="132">
        <v>30600</v>
      </c>
      <c r="E258" s="132">
        <v>34600</v>
      </c>
    </row>
    <row r="259" spans="1:5" s="125" customFormat="1" ht="12.75" x14ac:dyDescent="0.2">
      <c r="A259" s="133" t="s">
        <v>80</v>
      </c>
      <c r="B259" s="133" t="s">
        <v>28</v>
      </c>
      <c r="C259" s="134">
        <v>2500</v>
      </c>
      <c r="D259" s="134">
        <v>30600</v>
      </c>
      <c r="E259" s="134">
        <v>33100</v>
      </c>
    </row>
    <row r="260" spans="1:5" s="125" customFormat="1" ht="12.75" x14ac:dyDescent="0.2">
      <c r="A260" s="125" t="s">
        <v>61</v>
      </c>
      <c r="B260" s="125" t="s">
        <v>30</v>
      </c>
      <c r="C260" s="102">
        <v>2500</v>
      </c>
      <c r="D260" s="102">
        <v>30600</v>
      </c>
      <c r="E260" s="102">
        <v>33100</v>
      </c>
    </row>
    <row r="261" spans="1:5" s="125" customFormat="1" ht="12.75" x14ac:dyDescent="0.2">
      <c r="A261" s="133" t="s">
        <v>81</v>
      </c>
      <c r="B261" s="133" t="s">
        <v>31</v>
      </c>
      <c r="C261" s="134">
        <v>1500</v>
      </c>
      <c r="D261" s="134">
        <v>0</v>
      </c>
      <c r="E261" s="134">
        <v>1500</v>
      </c>
    </row>
    <row r="262" spans="1:5" s="125" customFormat="1" ht="12.75" x14ac:dyDescent="0.2">
      <c r="A262" s="125" t="s">
        <v>73</v>
      </c>
      <c r="B262" s="125" t="s">
        <v>74</v>
      </c>
      <c r="C262" s="102">
        <v>1500</v>
      </c>
      <c r="D262" s="102">
        <v>0</v>
      </c>
      <c r="E262" s="102">
        <v>1500</v>
      </c>
    </row>
    <row r="263" spans="1:5" s="125" customFormat="1" ht="12.75" x14ac:dyDescent="0.2">
      <c r="A263" s="130" t="s">
        <v>202</v>
      </c>
      <c r="B263" s="130"/>
      <c r="C263" s="131">
        <v>6000</v>
      </c>
      <c r="D263" s="131">
        <v>0</v>
      </c>
      <c r="E263" s="131">
        <v>6000</v>
      </c>
    </row>
    <row r="264" spans="1:5" s="125" customFormat="1" ht="12.75" x14ac:dyDescent="0.2">
      <c r="A264" s="107" t="s">
        <v>135</v>
      </c>
      <c r="B264" s="107"/>
      <c r="C264" s="132">
        <v>6000</v>
      </c>
      <c r="D264" s="132">
        <v>0</v>
      </c>
      <c r="E264" s="132">
        <v>6000</v>
      </c>
    </row>
    <row r="265" spans="1:5" s="125" customFormat="1" ht="12.75" x14ac:dyDescent="0.2">
      <c r="A265" s="133" t="s">
        <v>80</v>
      </c>
      <c r="B265" s="133" t="s">
        <v>28</v>
      </c>
      <c r="C265" s="134">
        <v>6000</v>
      </c>
      <c r="D265" s="134">
        <v>0</v>
      </c>
      <c r="E265" s="134">
        <v>6000</v>
      </c>
    </row>
    <row r="266" spans="1:5" s="125" customFormat="1" ht="12.75" x14ac:dyDescent="0.2">
      <c r="A266" s="125" t="s">
        <v>70</v>
      </c>
      <c r="B266" s="125" t="s">
        <v>71</v>
      </c>
      <c r="C266" s="102">
        <v>6000</v>
      </c>
      <c r="D266" s="102">
        <v>0</v>
      </c>
      <c r="E266" s="102">
        <v>6000</v>
      </c>
    </row>
    <row r="267" spans="1:5" s="125" customFormat="1" ht="12.75" x14ac:dyDescent="0.2">
      <c r="A267" s="130" t="s">
        <v>203</v>
      </c>
      <c r="B267" s="130"/>
      <c r="C267" s="131">
        <v>518633.43</v>
      </c>
      <c r="D267" s="131">
        <v>321366.57</v>
      </c>
      <c r="E267" s="131">
        <v>840000</v>
      </c>
    </row>
    <row r="268" spans="1:5" s="125" customFormat="1" ht="12.75" x14ac:dyDescent="0.2">
      <c r="A268" s="107" t="s">
        <v>112</v>
      </c>
      <c r="B268" s="107"/>
      <c r="C268" s="132">
        <v>3000</v>
      </c>
      <c r="D268" s="132">
        <v>0</v>
      </c>
      <c r="E268" s="132">
        <v>3000</v>
      </c>
    </row>
    <row r="269" spans="1:5" s="125" customFormat="1" ht="12.75" x14ac:dyDescent="0.2">
      <c r="A269" s="133" t="s">
        <v>80</v>
      </c>
      <c r="B269" s="133" t="s">
        <v>28</v>
      </c>
      <c r="C269" s="134">
        <v>3000</v>
      </c>
      <c r="D269" s="134">
        <v>0</v>
      </c>
      <c r="E269" s="134">
        <v>3000</v>
      </c>
    </row>
    <row r="270" spans="1:5" s="125" customFormat="1" ht="12.75" x14ac:dyDescent="0.2">
      <c r="A270" s="125" t="s">
        <v>61</v>
      </c>
      <c r="B270" s="125" t="s">
        <v>30</v>
      </c>
      <c r="C270" s="102">
        <v>3000</v>
      </c>
      <c r="D270" s="102">
        <v>0</v>
      </c>
      <c r="E270" s="102">
        <v>3000</v>
      </c>
    </row>
    <row r="271" spans="1:5" s="125" customFormat="1" ht="12.75" x14ac:dyDescent="0.2">
      <c r="A271" s="107" t="s">
        <v>124</v>
      </c>
      <c r="B271" s="107"/>
      <c r="C271" s="132">
        <v>0</v>
      </c>
      <c r="D271" s="132">
        <v>30000</v>
      </c>
      <c r="E271" s="132">
        <v>30000</v>
      </c>
    </row>
    <row r="272" spans="1:5" s="125" customFormat="1" ht="12.75" x14ac:dyDescent="0.2">
      <c r="A272" s="133" t="s">
        <v>81</v>
      </c>
      <c r="B272" s="133" t="s">
        <v>31</v>
      </c>
      <c r="C272" s="134">
        <v>0</v>
      </c>
      <c r="D272" s="134">
        <v>30000</v>
      </c>
      <c r="E272" s="134">
        <v>30000</v>
      </c>
    </row>
    <row r="273" spans="1:5" s="125" customFormat="1" ht="12.75" x14ac:dyDescent="0.2">
      <c r="A273" s="125" t="s">
        <v>73</v>
      </c>
      <c r="B273" s="125" t="s">
        <v>74</v>
      </c>
      <c r="C273" s="102">
        <v>0</v>
      </c>
      <c r="D273" s="102">
        <v>30000</v>
      </c>
      <c r="E273" s="102">
        <v>30000</v>
      </c>
    </row>
    <row r="274" spans="1:5" s="125" customFormat="1" ht="12.75" x14ac:dyDescent="0.2">
      <c r="A274" s="107" t="s">
        <v>136</v>
      </c>
      <c r="B274" s="107"/>
      <c r="C274" s="132">
        <v>515633.43</v>
      </c>
      <c r="D274" s="132">
        <v>291366.57</v>
      </c>
      <c r="E274" s="132">
        <v>807000</v>
      </c>
    </row>
    <row r="275" spans="1:5" s="125" customFormat="1" ht="12.75" x14ac:dyDescent="0.2">
      <c r="A275" s="133" t="s">
        <v>80</v>
      </c>
      <c r="B275" s="133" t="s">
        <v>28</v>
      </c>
      <c r="C275" s="134">
        <v>10000</v>
      </c>
      <c r="D275" s="134">
        <v>0</v>
      </c>
      <c r="E275" s="134">
        <v>10000</v>
      </c>
    </row>
    <row r="276" spans="1:5" s="125" customFormat="1" ht="12.75" x14ac:dyDescent="0.2">
      <c r="A276" s="125" t="s">
        <v>61</v>
      </c>
      <c r="B276" s="125" t="s">
        <v>30</v>
      </c>
      <c r="C276" s="102">
        <v>10000</v>
      </c>
      <c r="D276" s="102">
        <v>0</v>
      </c>
      <c r="E276" s="102">
        <v>10000</v>
      </c>
    </row>
    <row r="277" spans="1:5" s="125" customFormat="1" ht="12.75" x14ac:dyDescent="0.2">
      <c r="A277" s="133" t="s">
        <v>81</v>
      </c>
      <c r="B277" s="133" t="s">
        <v>31</v>
      </c>
      <c r="C277" s="134">
        <v>505633.43</v>
      </c>
      <c r="D277" s="134">
        <v>291366.57</v>
      </c>
      <c r="E277" s="134">
        <v>797000</v>
      </c>
    </row>
    <row r="278" spans="1:5" s="125" customFormat="1" ht="12.75" x14ac:dyDescent="0.2">
      <c r="A278" s="125" t="s">
        <v>73</v>
      </c>
      <c r="B278" s="125" t="s">
        <v>74</v>
      </c>
      <c r="C278" s="102">
        <v>505633.43</v>
      </c>
      <c r="D278" s="102">
        <v>291366.57</v>
      </c>
      <c r="E278" s="102">
        <v>797000</v>
      </c>
    </row>
    <row r="279" spans="1:5" s="125" customFormat="1" ht="12.75" x14ac:dyDescent="0.2">
      <c r="A279" s="130" t="s">
        <v>204</v>
      </c>
      <c r="B279" s="130"/>
      <c r="C279" s="131">
        <v>53277.57</v>
      </c>
      <c r="D279" s="131">
        <v>-53277.57</v>
      </c>
      <c r="E279" s="131">
        <v>0</v>
      </c>
    </row>
    <row r="280" spans="1:5" s="125" customFormat="1" ht="12.75" x14ac:dyDescent="0.2">
      <c r="A280" s="107" t="s">
        <v>113</v>
      </c>
      <c r="B280" s="107"/>
      <c r="C280" s="132">
        <v>53277.57</v>
      </c>
      <c r="D280" s="132">
        <v>-53277.57</v>
      </c>
      <c r="E280" s="132">
        <v>0</v>
      </c>
    </row>
    <row r="281" spans="1:5" s="125" customFormat="1" ht="12.75" x14ac:dyDescent="0.2">
      <c r="A281" s="133" t="s">
        <v>81</v>
      </c>
      <c r="B281" s="133" t="s">
        <v>31</v>
      </c>
      <c r="C281" s="134">
        <v>53277.57</v>
      </c>
      <c r="D281" s="134">
        <v>-53277.57</v>
      </c>
      <c r="E281" s="134">
        <v>0</v>
      </c>
    </row>
    <row r="282" spans="1:5" s="125" customFormat="1" ht="12.75" x14ac:dyDescent="0.2">
      <c r="A282" s="125" t="s">
        <v>73</v>
      </c>
      <c r="B282" s="125" t="s">
        <v>74</v>
      </c>
      <c r="C282" s="102">
        <v>53277.57</v>
      </c>
      <c r="D282" s="102">
        <v>-53277.57</v>
      </c>
      <c r="E282" s="102">
        <v>0</v>
      </c>
    </row>
    <row r="283" spans="1:5" s="125" customFormat="1" ht="12.75" x14ac:dyDescent="0.2">
      <c r="A283" s="130" t="s">
        <v>205</v>
      </c>
      <c r="B283" s="130"/>
      <c r="C283" s="131">
        <v>65000</v>
      </c>
      <c r="D283" s="131">
        <v>25000</v>
      </c>
      <c r="E283" s="131">
        <v>90000</v>
      </c>
    </row>
    <row r="284" spans="1:5" s="125" customFormat="1" ht="12.75" x14ac:dyDescent="0.2">
      <c r="A284" s="107" t="s">
        <v>135</v>
      </c>
      <c r="B284" s="107"/>
      <c r="C284" s="132">
        <v>65000</v>
      </c>
      <c r="D284" s="132">
        <v>25000</v>
      </c>
      <c r="E284" s="132">
        <v>90000</v>
      </c>
    </row>
    <row r="285" spans="1:5" s="125" customFormat="1" ht="12.75" x14ac:dyDescent="0.2">
      <c r="A285" s="133" t="s">
        <v>80</v>
      </c>
      <c r="B285" s="133" t="s">
        <v>28</v>
      </c>
      <c r="C285" s="134">
        <v>5000</v>
      </c>
      <c r="D285" s="134">
        <v>0</v>
      </c>
      <c r="E285" s="134">
        <v>5000</v>
      </c>
    </row>
    <row r="286" spans="1:5" s="125" customFormat="1" ht="12.75" x14ac:dyDescent="0.2">
      <c r="A286" s="125" t="s">
        <v>61</v>
      </c>
      <c r="B286" s="125" t="s">
        <v>30</v>
      </c>
      <c r="C286" s="102">
        <v>5000</v>
      </c>
      <c r="D286" s="102">
        <v>0</v>
      </c>
      <c r="E286" s="102">
        <v>5000</v>
      </c>
    </row>
    <row r="287" spans="1:5" s="125" customFormat="1" ht="12.75" x14ac:dyDescent="0.2">
      <c r="A287" s="133" t="s">
        <v>81</v>
      </c>
      <c r="B287" s="133" t="s">
        <v>31</v>
      </c>
      <c r="C287" s="134">
        <v>60000</v>
      </c>
      <c r="D287" s="134">
        <v>25000</v>
      </c>
      <c r="E287" s="134">
        <v>85000</v>
      </c>
    </row>
    <row r="288" spans="1:5" s="125" customFormat="1" ht="12.75" x14ac:dyDescent="0.2">
      <c r="A288" s="125" t="s">
        <v>73</v>
      </c>
      <c r="B288" s="125" t="s">
        <v>74</v>
      </c>
      <c r="C288" s="102">
        <v>60000</v>
      </c>
      <c r="D288" s="102">
        <v>25000</v>
      </c>
      <c r="E288" s="102">
        <v>85000</v>
      </c>
    </row>
    <row r="289" spans="1:5" s="125" customFormat="1" ht="12.75" x14ac:dyDescent="0.2">
      <c r="A289" s="130" t="s">
        <v>206</v>
      </c>
      <c r="B289" s="130"/>
      <c r="C289" s="131">
        <v>70000</v>
      </c>
      <c r="D289" s="131">
        <v>62777</v>
      </c>
      <c r="E289" s="131">
        <v>132777</v>
      </c>
    </row>
    <row r="290" spans="1:5" s="125" customFormat="1" ht="12.75" x14ac:dyDescent="0.2">
      <c r="A290" s="107" t="s">
        <v>112</v>
      </c>
      <c r="B290" s="107"/>
      <c r="C290" s="132">
        <v>28923</v>
      </c>
      <c r="D290" s="132">
        <v>62777</v>
      </c>
      <c r="E290" s="132">
        <v>91700</v>
      </c>
    </row>
    <row r="291" spans="1:5" s="125" customFormat="1" ht="12.75" x14ac:dyDescent="0.2">
      <c r="A291" s="133" t="s">
        <v>80</v>
      </c>
      <c r="B291" s="133" t="s">
        <v>28</v>
      </c>
      <c r="C291" s="134">
        <v>28923</v>
      </c>
      <c r="D291" s="134">
        <v>62777</v>
      </c>
      <c r="E291" s="134">
        <v>91700</v>
      </c>
    </row>
    <row r="292" spans="1:5" s="125" customFormat="1" ht="12.75" x14ac:dyDescent="0.2">
      <c r="A292" s="125" t="s">
        <v>61</v>
      </c>
      <c r="B292" s="125" t="s">
        <v>30</v>
      </c>
      <c r="C292" s="102">
        <v>0</v>
      </c>
      <c r="D292" s="102">
        <v>91700</v>
      </c>
      <c r="E292" s="102">
        <v>91700</v>
      </c>
    </row>
    <row r="293" spans="1:5" s="125" customFormat="1" ht="12.75" x14ac:dyDescent="0.2">
      <c r="A293" s="125" t="s">
        <v>70</v>
      </c>
      <c r="B293" s="125" t="s">
        <v>71</v>
      </c>
      <c r="C293" s="102">
        <v>28923</v>
      </c>
      <c r="D293" s="102">
        <v>-28923</v>
      </c>
      <c r="E293" s="102">
        <v>0</v>
      </c>
    </row>
    <row r="294" spans="1:5" s="125" customFormat="1" ht="12.75" x14ac:dyDescent="0.2">
      <c r="A294" s="107" t="s">
        <v>114</v>
      </c>
      <c r="B294" s="107"/>
      <c r="C294" s="132">
        <v>41077</v>
      </c>
      <c r="D294" s="132">
        <v>0</v>
      </c>
      <c r="E294" s="132">
        <v>41077</v>
      </c>
    </row>
    <row r="295" spans="1:5" s="125" customFormat="1" ht="12.75" x14ac:dyDescent="0.2">
      <c r="A295" s="133" t="s">
        <v>80</v>
      </c>
      <c r="B295" s="133" t="s">
        <v>28</v>
      </c>
      <c r="C295" s="134">
        <v>41077</v>
      </c>
      <c r="D295" s="134">
        <v>0</v>
      </c>
      <c r="E295" s="134">
        <v>41077</v>
      </c>
    </row>
    <row r="296" spans="1:5" s="125" customFormat="1" ht="12.75" x14ac:dyDescent="0.2">
      <c r="A296" s="125" t="s">
        <v>70</v>
      </c>
      <c r="B296" s="125" t="s">
        <v>71</v>
      </c>
      <c r="C296" s="102">
        <v>41077</v>
      </c>
      <c r="D296" s="102">
        <v>0</v>
      </c>
      <c r="E296" s="102">
        <v>41077</v>
      </c>
    </row>
    <row r="297" spans="1:5" s="125" customFormat="1" ht="12.75" x14ac:dyDescent="0.2">
      <c r="A297" s="128" t="s">
        <v>207</v>
      </c>
      <c r="B297" s="128"/>
      <c r="C297" s="129">
        <v>51000</v>
      </c>
      <c r="D297" s="129">
        <v>-5000</v>
      </c>
      <c r="E297" s="129">
        <v>46000</v>
      </c>
    </row>
    <row r="298" spans="1:5" s="125" customFormat="1" ht="12.75" x14ac:dyDescent="0.2">
      <c r="A298" s="130" t="s">
        <v>208</v>
      </c>
      <c r="B298" s="130"/>
      <c r="C298" s="131">
        <v>16000</v>
      </c>
      <c r="D298" s="131">
        <v>-5000</v>
      </c>
      <c r="E298" s="131">
        <v>11000</v>
      </c>
    </row>
    <row r="299" spans="1:5" s="125" customFormat="1" ht="12.75" x14ac:dyDescent="0.2">
      <c r="A299" s="107" t="s">
        <v>135</v>
      </c>
      <c r="B299" s="107"/>
      <c r="C299" s="132">
        <v>16000</v>
      </c>
      <c r="D299" s="132">
        <v>-5000</v>
      </c>
      <c r="E299" s="132">
        <v>11000</v>
      </c>
    </row>
    <row r="300" spans="1:5" s="125" customFormat="1" ht="12.75" x14ac:dyDescent="0.2">
      <c r="A300" s="133" t="s">
        <v>80</v>
      </c>
      <c r="B300" s="133" t="s">
        <v>28</v>
      </c>
      <c r="C300" s="134">
        <v>16000</v>
      </c>
      <c r="D300" s="134">
        <v>-5000</v>
      </c>
      <c r="E300" s="134">
        <v>11000</v>
      </c>
    </row>
    <row r="301" spans="1:5" s="125" customFormat="1" ht="12.75" x14ac:dyDescent="0.2">
      <c r="A301" s="125" t="s">
        <v>70</v>
      </c>
      <c r="B301" s="125" t="s">
        <v>71</v>
      </c>
      <c r="C301" s="102">
        <v>16000</v>
      </c>
      <c r="D301" s="102">
        <v>-5000</v>
      </c>
      <c r="E301" s="102">
        <v>11000</v>
      </c>
    </row>
    <row r="302" spans="1:5" s="125" customFormat="1" ht="12.75" x14ac:dyDescent="0.2">
      <c r="A302" s="130" t="s">
        <v>209</v>
      </c>
      <c r="B302" s="130"/>
      <c r="C302" s="131">
        <v>35000</v>
      </c>
      <c r="D302" s="131">
        <v>0</v>
      </c>
      <c r="E302" s="131">
        <v>35000</v>
      </c>
    </row>
    <row r="303" spans="1:5" s="125" customFormat="1" ht="12.75" x14ac:dyDescent="0.2">
      <c r="A303" s="107" t="s">
        <v>135</v>
      </c>
      <c r="B303" s="107"/>
      <c r="C303" s="132">
        <v>35000</v>
      </c>
      <c r="D303" s="132">
        <v>0</v>
      </c>
      <c r="E303" s="132">
        <v>35000</v>
      </c>
    </row>
    <row r="304" spans="1:5" s="125" customFormat="1" ht="12.75" x14ac:dyDescent="0.2">
      <c r="A304" s="133" t="s">
        <v>80</v>
      </c>
      <c r="B304" s="133" t="s">
        <v>28</v>
      </c>
      <c r="C304" s="134">
        <v>35000</v>
      </c>
      <c r="D304" s="134">
        <v>0</v>
      </c>
      <c r="E304" s="134">
        <v>35000</v>
      </c>
    </row>
    <row r="305" spans="1:5" s="125" customFormat="1" ht="12.75" x14ac:dyDescent="0.2">
      <c r="A305" s="125" t="s">
        <v>70</v>
      </c>
      <c r="B305" s="125" t="s">
        <v>71</v>
      </c>
      <c r="C305" s="102">
        <v>35000</v>
      </c>
      <c r="D305" s="102">
        <v>0</v>
      </c>
      <c r="E305" s="102">
        <v>35000</v>
      </c>
    </row>
    <row r="306" spans="1:5" s="125" customFormat="1" ht="12.75" x14ac:dyDescent="0.2">
      <c r="A306" s="128" t="s">
        <v>210</v>
      </c>
      <c r="B306" s="128"/>
      <c r="C306" s="129">
        <v>353365</v>
      </c>
      <c r="D306" s="129">
        <v>179812.5</v>
      </c>
      <c r="E306" s="129">
        <v>533177.5</v>
      </c>
    </row>
    <row r="307" spans="1:5" s="125" customFormat="1" ht="12.75" x14ac:dyDescent="0.2">
      <c r="A307" s="130" t="s">
        <v>211</v>
      </c>
      <c r="B307" s="130"/>
      <c r="C307" s="131">
        <v>130000</v>
      </c>
      <c r="D307" s="131">
        <v>100000</v>
      </c>
      <c r="E307" s="131">
        <v>230000</v>
      </c>
    </row>
    <row r="308" spans="1:5" s="125" customFormat="1" ht="12.75" x14ac:dyDescent="0.2">
      <c r="A308" s="107" t="s">
        <v>135</v>
      </c>
      <c r="B308" s="107"/>
      <c r="C308" s="132">
        <v>130000</v>
      </c>
      <c r="D308" s="132">
        <v>100000</v>
      </c>
      <c r="E308" s="132">
        <v>230000</v>
      </c>
    </row>
    <row r="309" spans="1:5" s="125" customFormat="1" ht="12.75" x14ac:dyDescent="0.2">
      <c r="A309" s="133" t="s">
        <v>80</v>
      </c>
      <c r="B309" s="133" t="s">
        <v>28</v>
      </c>
      <c r="C309" s="134">
        <v>130000</v>
      </c>
      <c r="D309" s="134">
        <v>100000</v>
      </c>
      <c r="E309" s="134">
        <v>230000</v>
      </c>
    </row>
    <row r="310" spans="1:5" s="125" customFormat="1" ht="12.75" x14ac:dyDescent="0.2">
      <c r="A310" s="125" t="s">
        <v>61</v>
      </c>
      <c r="B310" s="125" t="s">
        <v>30</v>
      </c>
      <c r="C310" s="102">
        <v>18000</v>
      </c>
      <c r="D310" s="102">
        <v>0</v>
      </c>
      <c r="E310" s="102">
        <v>18000</v>
      </c>
    </row>
    <row r="311" spans="1:5" s="125" customFormat="1" ht="12.75" x14ac:dyDescent="0.2">
      <c r="A311" s="125" t="s">
        <v>70</v>
      </c>
      <c r="B311" s="125" t="s">
        <v>71</v>
      </c>
      <c r="C311" s="102">
        <v>112000</v>
      </c>
      <c r="D311" s="102">
        <v>100000</v>
      </c>
      <c r="E311" s="102">
        <v>212000</v>
      </c>
    </row>
    <row r="312" spans="1:5" s="125" customFormat="1" ht="12.75" x14ac:dyDescent="0.2">
      <c r="A312" s="130" t="s">
        <v>212</v>
      </c>
      <c r="B312" s="130"/>
      <c r="C312" s="131">
        <v>20000</v>
      </c>
      <c r="D312" s="131">
        <v>35812.5</v>
      </c>
      <c r="E312" s="131">
        <v>55812.5</v>
      </c>
    </row>
    <row r="313" spans="1:5" s="125" customFormat="1" ht="12.75" x14ac:dyDescent="0.2">
      <c r="A313" s="107" t="s">
        <v>124</v>
      </c>
      <c r="B313" s="107"/>
      <c r="C313" s="132">
        <v>0</v>
      </c>
      <c r="D313" s="132">
        <v>52812.5</v>
      </c>
      <c r="E313" s="132">
        <v>52812.5</v>
      </c>
    </row>
    <row r="314" spans="1:5" s="125" customFormat="1" ht="12.75" x14ac:dyDescent="0.2">
      <c r="A314" s="133" t="s">
        <v>81</v>
      </c>
      <c r="B314" s="133" t="s">
        <v>31</v>
      </c>
      <c r="C314" s="134">
        <v>0</v>
      </c>
      <c r="D314" s="134">
        <v>52812.5</v>
      </c>
      <c r="E314" s="134">
        <v>52812.5</v>
      </c>
    </row>
    <row r="315" spans="1:5" s="125" customFormat="1" ht="12.75" x14ac:dyDescent="0.2">
      <c r="A315" s="125" t="s">
        <v>73</v>
      </c>
      <c r="B315" s="125" t="s">
        <v>74</v>
      </c>
      <c r="C315" s="102">
        <v>0</v>
      </c>
      <c r="D315" s="102">
        <v>10000</v>
      </c>
      <c r="E315" s="102">
        <v>10000</v>
      </c>
    </row>
    <row r="316" spans="1:5" s="125" customFormat="1" ht="12.75" x14ac:dyDescent="0.2">
      <c r="A316" s="125" t="s">
        <v>75</v>
      </c>
      <c r="B316" s="125" t="s">
        <v>76</v>
      </c>
      <c r="C316" s="102">
        <v>0</v>
      </c>
      <c r="D316" s="102">
        <v>42812.5</v>
      </c>
      <c r="E316" s="102">
        <v>42812.5</v>
      </c>
    </row>
    <row r="317" spans="1:5" s="125" customFormat="1" ht="12.75" x14ac:dyDescent="0.2">
      <c r="A317" s="107" t="s">
        <v>135</v>
      </c>
      <c r="B317" s="107"/>
      <c r="C317" s="132">
        <v>20000</v>
      </c>
      <c r="D317" s="132">
        <v>-17000</v>
      </c>
      <c r="E317" s="132">
        <v>3000</v>
      </c>
    </row>
    <row r="318" spans="1:5" s="125" customFormat="1" ht="12.75" x14ac:dyDescent="0.2">
      <c r="A318" s="133" t="s">
        <v>80</v>
      </c>
      <c r="B318" s="133" t="s">
        <v>28</v>
      </c>
      <c r="C318" s="134">
        <v>3000</v>
      </c>
      <c r="D318" s="134">
        <v>0</v>
      </c>
      <c r="E318" s="134">
        <v>3000</v>
      </c>
    </row>
    <row r="319" spans="1:5" s="125" customFormat="1" ht="12.75" x14ac:dyDescent="0.2">
      <c r="A319" s="125" t="s">
        <v>61</v>
      </c>
      <c r="B319" s="125" t="s">
        <v>30</v>
      </c>
      <c r="C319" s="102">
        <v>3000</v>
      </c>
      <c r="D319" s="102">
        <v>0</v>
      </c>
      <c r="E319" s="102">
        <v>3000</v>
      </c>
    </row>
    <row r="320" spans="1:5" s="125" customFormat="1" ht="12.75" x14ac:dyDescent="0.2">
      <c r="A320" s="133" t="s">
        <v>81</v>
      </c>
      <c r="B320" s="133" t="s">
        <v>31</v>
      </c>
      <c r="C320" s="134">
        <v>17000</v>
      </c>
      <c r="D320" s="134">
        <v>-17000</v>
      </c>
      <c r="E320" s="134">
        <v>0</v>
      </c>
    </row>
    <row r="321" spans="1:5" s="125" customFormat="1" ht="12.75" x14ac:dyDescent="0.2">
      <c r="A321" s="125" t="s">
        <v>75</v>
      </c>
      <c r="B321" s="125" t="s">
        <v>76</v>
      </c>
      <c r="C321" s="102">
        <v>17000</v>
      </c>
      <c r="D321" s="102">
        <v>-17000</v>
      </c>
      <c r="E321" s="102">
        <v>0</v>
      </c>
    </row>
    <row r="322" spans="1:5" s="125" customFormat="1" ht="12.75" x14ac:dyDescent="0.2">
      <c r="A322" s="130" t="s">
        <v>213</v>
      </c>
      <c r="B322" s="130"/>
      <c r="C322" s="131">
        <v>0</v>
      </c>
      <c r="D322" s="131">
        <v>67000</v>
      </c>
      <c r="E322" s="131">
        <v>67000</v>
      </c>
    </row>
    <row r="323" spans="1:5" s="125" customFormat="1" ht="12.75" x14ac:dyDescent="0.2">
      <c r="A323" s="107" t="s">
        <v>113</v>
      </c>
      <c r="B323" s="107"/>
      <c r="C323" s="132">
        <v>0</v>
      </c>
      <c r="D323" s="132">
        <v>32000</v>
      </c>
      <c r="E323" s="132">
        <v>32000</v>
      </c>
    </row>
    <row r="324" spans="1:5" s="125" customFormat="1" ht="12.75" x14ac:dyDescent="0.2">
      <c r="A324" s="133" t="s">
        <v>81</v>
      </c>
      <c r="B324" s="133" t="s">
        <v>31</v>
      </c>
      <c r="C324" s="134">
        <v>0</v>
      </c>
      <c r="D324" s="134">
        <v>32000</v>
      </c>
      <c r="E324" s="134">
        <v>32000</v>
      </c>
    </row>
    <row r="325" spans="1:5" s="125" customFormat="1" ht="12.75" x14ac:dyDescent="0.2">
      <c r="A325" s="125" t="s">
        <v>73</v>
      </c>
      <c r="B325" s="125" t="s">
        <v>74</v>
      </c>
      <c r="C325" s="102">
        <v>0</v>
      </c>
      <c r="D325" s="102">
        <v>32000</v>
      </c>
      <c r="E325" s="102">
        <v>32000</v>
      </c>
    </row>
    <row r="326" spans="1:5" s="125" customFormat="1" ht="12.75" x14ac:dyDescent="0.2">
      <c r="A326" s="107" t="s">
        <v>135</v>
      </c>
      <c r="B326" s="107"/>
      <c r="C326" s="132">
        <v>0</v>
      </c>
      <c r="D326" s="132">
        <v>35000</v>
      </c>
      <c r="E326" s="132">
        <v>35000</v>
      </c>
    </row>
    <row r="327" spans="1:5" s="125" customFormat="1" ht="12.75" x14ac:dyDescent="0.2">
      <c r="A327" s="133" t="s">
        <v>81</v>
      </c>
      <c r="B327" s="133" t="s">
        <v>31</v>
      </c>
      <c r="C327" s="134">
        <v>0</v>
      </c>
      <c r="D327" s="134">
        <v>35000</v>
      </c>
      <c r="E327" s="134">
        <v>35000</v>
      </c>
    </row>
    <row r="328" spans="1:5" s="125" customFormat="1" ht="12.75" x14ac:dyDescent="0.2">
      <c r="A328" s="125" t="s">
        <v>73</v>
      </c>
      <c r="B328" s="125" t="s">
        <v>74</v>
      </c>
      <c r="C328" s="102">
        <v>0</v>
      </c>
      <c r="D328" s="102">
        <v>35000</v>
      </c>
      <c r="E328" s="102">
        <v>35000</v>
      </c>
    </row>
    <row r="329" spans="1:5" s="125" customFormat="1" ht="12.75" x14ac:dyDescent="0.2">
      <c r="A329" s="130" t="s">
        <v>214</v>
      </c>
      <c r="B329" s="130"/>
      <c r="C329" s="131">
        <v>0</v>
      </c>
      <c r="D329" s="131">
        <v>29000</v>
      </c>
      <c r="E329" s="131">
        <v>29000</v>
      </c>
    </row>
    <row r="330" spans="1:5" s="125" customFormat="1" ht="12.75" x14ac:dyDescent="0.2">
      <c r="A330" s="107" t="s">
        <v>124</v>
      </c>
      <c r="B330" s="107"/>
      <c r="C330" s="132">
        <v>0</v>
      </c>
      <c r="D330" s="132">
        <v>29000</v>
      </c>
      <c r="E330" s="132">
        <v>29000</v>
      </c>
    </row>
    <row r="331" spans="1:5" s="125" customFormat="1" ht="12.75" x14ac:dyDescent="0.2">
      <c r="A331" s="133" t="s">
        <v>81</v>
      </c>
      <c r="B331" s="133" t="s">
        <v>31</v>
      </c>
      <c r="C331" s="134">
        <v>0</v>
      </c>
      <c r="D331" s="134">
        <v>29000</v>
      </c>
      <c r="E331" s="134">
        <v>29000</v>
      </c>
    </row>
    <row r="332" spans="1:5" s="125" customFormat="1" ht="12.75" x14ac:dyDescent="0.2">
      <c r="A332" s="125" t="s">
        <v>73</v>
      </c>
      <c r="B332" s="125" t="s">
        <v>74</v>
      </c>
      <c r="C332" s="102">
        <v>0</v>
      </c>
      <c r="D332" s="102">
        <v>2000</v>
      </c>
      <c r="E332" s="102">
        <v>2000</v>
      </c>
    </row>
    <row r="333" spans="1:5" s="125" customFormat="1" ht="12.75" x14ac:dyDescent="0.2">
      <c r="A333" s="125" t="s">
        <v>75</v>
      </c>
      <c r="B333" s="125" t="s">
        <v>76</v>
      </c>
      <c r="C333" s="102">
        <v>0</v>
      </c>
      <c r="D333" s="102">
        <v>27000</v>
      </c>
      <c r="E333" s="102">
        <v>27000</v>
      </c>
    </row>
    <row r="334" spans="1:5" s="125" customFormat="1" ht="12.75" x14ac:dyDescent="0.2">
      <c r="A334" s="130" t="s">
        <v>215</v>
      </c>
      <c r="B334" s="130"/>
      <c r="C334" s="131">
        <v>26000</v>
      </c>
      <c r="D334" s="131">
        <v>23000</v>
      </c>
      <c r="E334" s="131">
        <v>49000</v>
      </c>
    </row>
    <row r="335" spans="1:5" s="125" customFormat="1" ht="12.75" x14ac:dyDescent="0.2">
      <c r="A335" s="107" t="s">
        <v>124</v>
      </c>
      <c r="B335" s="107"/>
      <c r="C335" s="132">
        <v>0</v>
      </c>
      <c r="D335" s="132">
        <v>10000</v>
      </c>
      <c r="E335" s="132">
        <v>10000</v>
      </c>
    </row>
    <row r="336" spans="1:5" s="125" customFormat="1" ht="12.75" x14ac:dyDescent="0.2">
      <c r="A336" s="133" t="s">
        <v>81</v>
      </c>
      <c r="B336" s="133" t="s">
        <v>31</v>
      </c>
      <c r="C336" s="134">
        <v>0</v>
      </c>
      <c r="D336" s="134">
        <v>10000</v>
      </c>
      <c r="E336" s="134">
        <v>10000</v>
      </c>
    </row>
    <row r="337" spans="1:5" s="125" customFormat="1" ht="12.75" x14ac:dyDescent="0.2">
      <c r="A337" s="125" t="s">
        <v>75</v>
      </c>
      <c r="B337" s="125" t="s">
        <v>76</v>
      </c>
      <c r="C337" s="102">
        <v>0</v>
      </c>
      <c r="D337" s="102">
        <v>10000</v>
      </c>
      <c r="E337" s="102">
        <v>10000</v>
      </c>
    </row>
    <row r="338" spans="1:5" s="125" customFormat="1" ht="12.75" x14ac:dyDescent="0.2">
      <c r="A338" s="107" t="s">
        <v>135</v>
      </c>
      <c r="B338" s="107"/>
      <c r="C338" s="132">
        <v>16000</v>
      </c>
      <c r="D338" s="132">
        <v>23000</v>
      </c>
      <c r="E338" s="132">
        <v>39000</v>
      </c>
    </row>
    <row r="339" spans="1:5" s="125" customFormat="1" ht="12.75" x14ac:dyDescent="0.2">
      <c r="A339" s="133" t="s">
        <v>80</v>
      </c>
      <c r="B339" s="133" t="s">
        <v>28</v>
      </c>
      <c r="C339" s="134">
        <v>3000</v>
      </c>
      <c r="D339" s="134">
        <v>0</v>
      </c>
      <c r="E339" s="134">
        <v>3000</v>
      </c>
    </row>
    <row r="340" spans="1:5" s="125" customFormat="1" ht="12.75" x14ac:dyDescent="0.2">
      <c r="A340" s="125" t="s">
        <v>61</v>
      </c>
      <c r="B340" s="125" t="s">
        <v>30</v>
      </c>
      <c r="C340" s="102">
        <v>3000</v>
      </c>
      <c r="D340" s="102">
        <v>0</v>
      </c>
      <c r="E340" s="102">
        <v>3000</v>
      </c>
    </row>
    <row r="341" spans="1:5" s="125" customFormat="1" ht="12.75" x14ac:dyDescent="0.2">
      <c r="A341" s="133" t="s">
        <v>81</v>
      </c>
      <c r="B341" s="133" t="s">
        <v>31</v>
      </c>
      <c r="C341" s="134">
        <v>13000</v>
      </c>
      <c r="D341" s="134">
        <v>23000</v>
      </c>
      <c r="E341" s="134">
        <v>36000</v>
      </c>
    </row>
    <row r="342" spans="1:5" s="125" customFormat="1" ht="12.75" x14ac:dyDescent="0.2">
      <c r="A342" s="125" t="s">
        <v>73</v>
      </c>
      <c r="B342" s="125" t="s">
        <v>74</v>
      </c>
      <c r="C342" s="102">
        <v>3000</v>
      </c>
      <c r="D342" s="102">
        <v>0</v>
      </c>
      <c r="E342" s="102">
        <v>3000</v>
      </c>
    </row>
    <row r="343" spans="1:5" s="125" customFormat="1" ht="12.75" x14ac:dyDescent="0.2">
      <c r="A343" s="125" t="s">
        <v>75</v>
      </c>
      <c r="B343" s="125" t="s">
        <v>76</v>
      </c>
      <c r="C343" s="102">
        <v>10000</v>
      </c>
      <c r="D343" s="102">
        <v>23000</v>
      </c>
      <c r="E343" s="102">
        <v>33000</v>
      </c>
    </row>
    <row r="344" spans="1:5" s="125" customFormat="1" ht="12.75" x14ac:dyDescent="0.2">
      <c r="A344" s="107" t="s">
        <v>138</v>
      </c>
      <c r="B344" s="107"/>
      <c r="C344" s="132">
        <v>10000</v>
      </c>
      <c r="D344" s="132">
        <v>-10000</v>
      </c>
      <c r="E344" s="132">
        <v>0</v>
      </c>
    </row>
    <row r="345" spans="1:5" s="125" customFormat="1" ht="12.75" x14ac:dyDescent="0.2">
      <c r="A345" s="133" t="s">
        <v>81</v>
      </c>
      <c r="B345" s="133" t="s">
        <v>31</v>
      </c>
      <c r="C345" s="134">
        <v>10000</v>
      </c>
      <c r="D345" s="134">
        <v>-10000</v>
      </c>
      <c r="E345" s="134">
        <v>0</v>
      </c>
    </row>
    <row r="346" spans="1:5" s="125" customFormat="1" ht="12.75" x14ac:dyDescent="0.2">
      <c r="A346" s="125" t="s">
        <v>75</v>
      </c>
      <c r="B346" s="125" t="s">
        <v>76</v>
      </c>
      <c r="C346" s="102">
        <v>10000</v>
      </c>
      <c r="D346" s="102">
        <v>-10000</v>
      </c>
      <c r="E346" s="102">
        <v>0</v>
      </c>
    </row>
    <row r="347" spans="1:5" s="125" customFormat="1" ht="12.75" x14ac:dyDescent="0.2">
      <c r="A347" s="130" t="s">
        <v>216</v>
      </c>
      <c r="B347" s="130"/>
      <c r="C347" s="131">
        <v>100000</v>
      </c>
      <c r="D347" s="131">
        <v>-75000</v>
      </c>
      <c r="E347" s="131">
        <v>25000</v>
      </c>
    </row>
    <row r="348" spans="1:5" s="125" customFormat="1" ht="12.75" x14ac:dyDescent="0.2">
      <c r="A348" s="107" t="s">
        <v>124</v>
      </c>
      <c r="B348" s="107"/>
      <c r="C348" s="132">
        <v>0</v>
      </c>
      <c r="D348" s="132">
        <v>12500</v>
      </c>
      <c r="E348" s="132">
        <v>12500</v>
      </c>
    </row>
    <row r="349" spans="1:5" s="125" customFormat="1" ht="12.75" x14ac:dyDescent="0.2">
      <c r="A349" s="133" t="s">
        <v>81</v>
      </c>
      <c r="B349" s="133" t="s">
        <v>31</v>
      </c>
      <c r="C349" s="134">
        <v>0</v>
      </c>
      <c r="D349" s="134">
        <v>12500</v>
      </c>
      <c r="E349" s="134">
        <v>12500</v>
      </c>
    </row>
    <row r="350" spans="1:5" s="125" customFormat="1" ht="12.75" x14ac:dyDescent="0.2">
      <c r="A350" s="125" t="s">
        <v>75</v>
      </c>
      <c r="B350" s="125" t="s">
        <v>76</v>
      </c>
      <c r="C350" s="102">
        <v>0</v>
      </c>
      <c r="D350" s="102">
        <v>12500</v>
      </c>
      <c r="E350" s="102">
        <v>12500</v>
      </c>
    </row>
    <row r="351" spans="1:5" s="125" customFormat="1" ht="12.75" x14ac:dyDescent="0.2">
      <c r="A351" s="107" t="s">
        <v>135</v>
      </c>
      <c r="B351" s="107"/>
      <c r="C351" s="132">
        <v>23500</v>
      </c>
      <c r="D351" s="132">
        <v>-11000</v>
      </c>
      <c r="E351" s="132">
        <v>12500</v>
      </c>
    </row>
    <row r="352" spans="1:5" s="125" customFormat="1" ht="12.75" x14ac:dyDescent="0.2">
      <c r="A352" s="133" t="s">
        <v>80</v>
      </c>
      <c r="B352" s="133" t="s">
        <v>28</v>
      </c>
      <c r="C352" s="134">
        <v>5000</v>
      </c>
      <c r="D352" s="134">
        <v>-5000</v>
      </c>
      <c r="E352" s="134">
        <v>0</v>
      </c>
    </row>
    <row r="353" spans="1:5" s="125" customFormat="1" ht="12.75" x14ac:dyDescent="0.2">
      <c r="A353" s="125" t="s">
        <v>61</v>
      </c>
      <c r="B353" s="125" t="s">
        <v>30</v>
      </c>
      <c r="C353" s="102">
        <v>5000</v>
      </c>
      <c r="D353" s="102">
        <v>-5000</v>
      </c>
      <c r="E353" s="102">
        <v>0</v>
      </c>
    </row>
    <row r="354" spans="1:5" s="125" customFormat="1" ht="12.75" x14ac:dyDescent="0.2">
      <c r="A354" s="133" t="s">
        <v>81</v>
      </c>
      <c r="B354" s="133" t="s">
        <v>31</v>
      </c>
      <c r="C354" s="134">
        <v>18500</v>
      </c>
      <c r="D354" s="134">
        <v>-6000</v>
      </c>
      <c r="E354" s="134">
        <v>12500</v>
      </c>
    </row>
    <row r="355" spans="1:5" s="125" customFormat="1" ht="12.75" x14ac:dyDescent="0.2">
      <c r="A355" s="125" t="s">
        <v>75</v>
      </c>
      <c r="B355" s="125" t="s">
        <v>76</v>
      </c>
      <c r="C355" s="102">
        <v>18500</v>
      </c>
      <c r="D355" s="102">
        <v>-6000</v>
      </c>
      <c r="E355" s="102">
        <v>12500</v>
      </c>
    </row>
    <row r="356" spans="1:5" s="125" customFormat="1" ht="12.75" x14ac:dyDescent="0.2">
      <c r="A356" s="107" t="s">
        <v>138</v>
      </c>
      <c r="B356" s="107"/>
      <c r="C356" s="132">
        <v>76500</v>
      </c>
      <c r="D356" s="132">
        <v>-76500</v>
      </c>
      <c r="E356" s="132">
        <v>0</v>
      </c>
    </row>
    <row r="357" spans="1:5" s="125" customFormat="1" ht="12.75" x14ac:dyDescent="0.2">
      <c r="A357" s="133" t="s">
        <v>81</v>
      </c>
      <c r="B357" s="133" t="s">
        <v>31</v>
      </c>
      <c r="C357" s="134">
        <v>76500</v>
      </c>
      <c r="D357" s="134">
        <v>-76500</v>
      </c>
      <c r="E357" s="134">
        <v>0</v>
      </c>
    </row>
    <row r="358" spans="1:5" s="125" customFormat="1" ht="12.75" x14ac:dyDescent="0.2">
      <c r="A358" s="125" t="s">
        <v>75</v>
      </c>
      <c r="B358" s="125" t="s">
        <v>76</v>
      </c>
      <c r="C358" s="102">
        <v>76500</v>
      </c>
      <c r="D358" s="102">
        <v>-76500</v>
      </c>
      <c r="E358" s="102">
        <v>0</v>
      </c>
    </row>
    <row r="359" spans="1:5" s="125" customFormat="1" ht="12.75" x14ac:dyDescent="0.2">
      <c r="A359" s="130" t="s">
        <v>217</v>
      </c>
      <c r="B359" s="130"/>
      <c r="C359" s="131">
        <v>77365</v>
      </c>
      <c r="D359" s="131">
        <v>0</v>
      </c>
      <c r="E359" s="131">
        <v>77365</v>
      </c>
    </row>
    <row r="360" spans="1:5" s="125" customFormat="1" ht="12.75" x14ac:dyDescent="0.2">
      <c r="A360" s="107" t="s">
        <v>112</v>
      </c>
      <c r="B360" s="107"/>
      <c r="C360" s="132">
        <v>13200</v>
      </c>
      <c r="D360" s="132">
        <v>0</v>
      </c>
      <c r="E360" s="132">
        <v>13200</v>
      </c>
    </row>
    <row r="361" spans="1:5" s="125" customFormat="1" ht="12.75" x14ac:dyDescent="0.2">
      <c r="A361" s="133" t="s">
        <v>81</v>
      </c>
      <c r="B361" s="133" t="s">
        <v>31</v>
      </c>
      <c r="C361" s="134">
        <v>13200</v>
      </c>
      <c r="D361" s="134">
        <v>0</v>
      </c>
      <c r="E361" s="134">
        <v>13200</v>
      </c>
    </row>
    <row r="362" spans="1:5" s="125" customFormat="1" ht="12.75" x14ac:dyDescent="0.2">
      <c r="A362" s="125" t="s">
        <v>75</v>
      </c>
      <c r="B362" s="125" t="s">
        <v>76</v>
      </c>
      <c r="C362" s="102">
        <v>13200</v>
      </c>
      <c r="D362" s="102">
        <v>0</v>
      </c>
      <c r="E362" s="102">
        <v>13200</v>
      </c>
    </row>
    <row r="363" spans="1:5" s="125" customFormat="1" ht="12.75" x14ac:dyDescent="0.2">
      <c r="A363" s="107" t="s">
        <v>138</v>
      </c>
      <c r="B363" s="107"/>
      <c r="C363" s="132">
        <v>64165</v>
      </c>
      <c r="D363" s="132">
        <v>0</v>
      </c>
      <c r="E363" s="132">
        <v>64165</v>
      </c>
    </row>
    <row r="364" spans="1:5" s="125" customFormat="1" ht="12.75" x14ac:dyDescent="0.2">
      <c r="A364" s="133" t="s">
        <v>81</v>
      </c>
      <c r="B364" s="133" t="s">
        <v>31</v>
      </c>
      <c r="C364" s="134">
        <v>64165</v>
      </c>
      <c r="D364" s="134">
        <v>0</v>
      </c>
      <c r="E364" s="134">
        <v>64165</v>
      </c>
    </row>
    <row r="365" spans="1:5" s="125" customFormat="1" ht="12.75" x14ac:dyDescent="0.2">
      <c r="A365" s="125" t="s">
        <v>75</v>
      </c>
      <c r="B365" s="125" t="s">
        <v>76</v>
      </c>
      <c r="C365" s="102">
        <v>64165</v>
      </c>
      <c r="D365" s="102">
        <v>0</v>
      </c>
      <c r="E365" s="102">
        <v>64165</v>
      </c>
    </row>
    <row r="366" spans="1:5" s="125" customFormat="1" ht="12.75" x14ac:dyDescent="0.2">
      <c r="A366" s="128" t="s">
        <v>218</v>
      </c>
      <c r="B366" s="128"/>
      <c r="C366" s="129">
        <v>37000</v>
      </c>
      <c r="D366" s="129">
        <v>0</v>
      </c>
      <c r="E366" s="129">
        <v>37000</v>
      </c>
    </row>
    <row r="367" spans="1:5" s="125" customFormat="1" ht="12.75" x14ac:dyDescent="0.2">
      <c r="A367" s="130" t="s">
        <v>219</v>
      </c>
      <c r="B367" s="130"/>
      <c r="C367" s="131">
        <v>37000</v>
      </c>
      <c r="D367" s="131">
        <v>0</v>
      </c>
      <c r="E367" s="131">
        <v>37000</v>
      </c>
    </row>
    <row r="368" spans="1:5" s="125" customFormat="1" ht="12.75" x14ac:dyDescent="0.2">
      <c r="A368" s="107" t="s">
        <v>135</v>
      </c>
      <c r="B368" s="107"/>
      <c r="C368" s="132">
        <v>37000</v>
      </c>
      <c r="D368" s="132">
        <v>0</v>
      </c>
      <c r="E368" s="132">
        <v>37000</v>
      </c>
    </row>
    <row r="369" spans="1:5" s="125" customFormat="1" ht="12.75" x14ac:dyDescent="0.2">
      <c r="A369" s="133" t="s">
        <v>80</v>
      </c>
      <c r="B369" s="133" t="s">
        <v>28</v>
      </c>
      <c r="C369" s="134">
        <v>37000</v>
      </c>
      <c r="D369" s="134">
        <v>0</v>
      </c>
      <c r="E369" s="134">
        <v>37000</v>
      </c>
    </row>
    <row r="370" spans="1:5" s="125" customFormat="1" ht="12.75" x14ac:dyDescent="0.2">
      <c r="A370" s="125" t="s">
        <v>70</v>
      </c>
      <c r="B370" s="125" t="s">
        <v>71</v>
      </c>
      <c r="C370" s="102">
        <v>37000</v>
      </c>
      <c r="D370" s="102">
        <v>0</v>
      </c>
      <c r="E370" s="102">
        <v>37000</v>
      </c>
    </row>
    <row r="371" spans="1:5" s="125" customFormat="1" ht="12.75" x14ac:dyDescent="0.2">
      <c r="A371" s="128" t="s">
        <v>220</v>
      </c>
      <c r="B371" s="128"/>
      <c r="C371" s="129">
        <v>9400</v>
      </c>
      <c r="D371" s="129">
        <v>0</v>
      </c>
      <c r="E371" s="129">
        <v>9400</v>
      </c>
    </row>
    <row r="372" spans="1:5" s="125" customFormat="1" ht="12.75" x14ac:dyDescent="0.2">
      <c r="A372" s="130" t="s">
        <v>221</v>
      </c>
      <c r="B372" s="130"/>
      <c r="C372" s="131">
        <v>9400</v>
      </c>
      <c r="D372" s="131">
        <v>0</v>
      </c>
      <c r="E372" s="131">
        <v>9400</v>
      </c>
    </row>
    <row r="373" spans="1:5" s="125" customFormat="1" ht="12.75" x14ac:dyDescent="0.2">
      <c r="A373" s="107" t="s">
        <v>135</v>
      </c>
      <c r="B373" s="107"/>
      <c r="C373" s="132">
        <v>9400</v>
      </c>
      <c r="D373" s="132">
        <v>0</v>
      </c>
      <c r="E373" s="132">
        <v>9400</v>
      </c>
    </row>
    <row r="374" spans="1:5" s="125" customFormat="1" ht="12.75" x14ac:dyDescent="0.2">
      <c r="A374" s="133" t="s">
        <v>80</v>
      </c>
      <c r="B374" s="133" t="s">
        <v>28</v>
      </c>
      <c r="C374" s="134">
        <v>9400</v>
      </c>
      <c r="D374" s="134">
        <v>0</v>
      </c>
      <c r="E374" s="134">
        <v>9400</v>
      </c>
    </row>
    <row r="375" spans="1:5" s="125" customFormat="1" ht="12.75" x14ac:dyDescent="0.2">
      <c r="A375" s="125" t="s">
        <v>61</v>
      </c>
      <c r="B375" s="125" t="s">
        <v>30</v>
      </c>
      <c r="C375" s="102">
        <v>8700</v>
      </c>
      <c r="D375" s="102">
        <v>0</v>
      </c>
      <c r="E375" s="102">
        <v>8700</v>
      </c>
    </row>
    <row r="376" spans="1:5" s="125" customFormat="1" ht="12.75" x14ac:dyDescent="0.2">
      <c r="A376" s="125" t="s">
        <v>70</v>
      </c>
      <c r="B376" s="125" t="s">
        <v>71</v>
      </c>
      <c r="C376" s="102">
        <v>700</v>
      </c>
      <c r="D376" s="102">
        <v>0</v>
      </c>
      <c r="E376" s="102">
        <v>700</v>
      </c>
    </row>
    <row r="377" spans="1:5" s="125" customFormat="1" ht="12.75" x14ac:dyDescent="0.2">
      <c r="A377" s="128" t="s">
        <v>222</v>
      </c>
      <c r="B377" s="128"/>
      <c r="C377" s="129">
        <v>4000</v>
      </c>
      <c r="D377" s="129">
        <v>-4000</v>
      </c>
      <c r="E377" s="129">
        <v>0</v>
      </c>
    </row>
    <row r="378" spans="1:5" s="125" customFormat="1" ht="12.75" x14ac:dyDescent="0.2">
      <c r="A378" s="130" t="s">
        <v>223</v>
      </c>
      <c r="B378" s="130"/>
      <c r="C378" s="131">
        <v>4000</v>
      </c>
      <c r="D378" s="131">
        <v>-4000</v>
      </c>
      <c r="E378" s="131">
        <v>0</v>
      </c>
    </row>
    <row r="379" spans="1:5" s="125" customFormat="1" ht="12.75" x14ac:dyDescent="0.2">
      <c r="A379" s="107" t="s">
        <v>135</v>
      </c>
      <c r="B379" s="107"/>
      <c r="C379" s="132">
        <v>4000</v>
      </c>
      <c r="D379" s="132">
        <v>-4000</v>
      </c>
      <c r="E379" s="132">
        <v>0</v>
      </c>
    </row>
    <row r="380" spans="1:5" s="125" customFormat="1" ht="12.75" x14ac:dyDescent="0.2">
      <c r="A380" s="133" t="s">
        <v>80</v>
      </c>
      <c r="B380" s="133" t="s">
        <v>28</v>
      </c>
      <c r="C380" s="134">
        <v>4000</v>
      </c>
      <c r="D380" s="134">
        <v>-4000</v>
      </c>
      <c r="E380" s="134">
        <v>0</v>
      </c>
    </row>
    <row r="381" spans="1:5" s="125" customFormat="1" ht="12.75" x14ac:dyDescent="0.2">
      <c r="A381" s="125" t="s">
        <v>61</v>
      </c>
      <c r="B381" s="125" t="s">
        <v>30</v>
      </c>
      <c r="C381" s="102">
        <v>4000</v>
      </c>
      <c r="D381" s="102">
        <v>-4000</v>
      </c>
      <c r="E381" s="102">
        <v>0</v>
      </c>
    </row>
    <row r="382" spans="1:5" s="125" customFormat="1" ht="12.75" x14ac:dyDescent="0.2">
      <c r="A382" s="126" t="s">
        <v>224</v>
      </c>
      <c r="B382" s="126"/>
      <c r="C382" s="127">
        <v>612784.85</v>
      </c>
      <c r="D382" s="127">
        <v>74695.009999999995</v>
      </c>
      <c r="E382" s="127">
        <v>687479.86</v>
      </c>
    </row>
    <row r="383" spans="1:5" s="125" customFormat="1" ht="12.75" x14ac:dyDescent="0.2">
      <c r="A383" s="135" t="s">
        <v>225</v>
      </c>
      <c r="B383" s="135"/>
      <c r="C383" s="136">
        <v>612784.85</v>
      </c>
      <c r="D383" s="136">
        <v>74695.009999999995</v>
      </c>
      <c r="E383" s="136">
        <v>687479.86</v>
      </c>
    </row>
    <row r="384" spans="1:5" x14ac:dyDescent="0.25">
      <c r="A384" s="139" t="s">
        <v>255</v>
      </c>
      <c r="B384" s="139"/>
      <c r="C384" s="140">
        <v>612784.85</v>
      </c>
      <c r="D384" s="140">
        <v>74695.009999999995</v>
      </c>
      <c r="E384" s="140">
        <v>687479.86</v>
      </c>
    </row>
    <row r="385" spans="1:5" x14ac:dyDescent="0.25">
      <c r="A385" s="65" t="s">
        <v>112</v>
      </c>
      <c r="B385" s="65"/>
      <c r="C385" s="66">
        <v>612784.85</v>
      </c>
      <c r="D385" s="66">
        <v>74695.009999999995</v>
      </c>
      <c r="E385" s="66">
        <v>687479.86</v>
      </c>
    </row>
    <row r="386" spans="1:5" s="125" customFormat="1" ht="12.75" x14ac:dyDescent="0.2">
      <c r="A386" s="128" t="s">
        <v>226</v>
      </c>
      <c r="B386" s="128"/>
      <c r="C386" s="129">
        <v>612784.85</v>
      </c>
      <c r="D386" s="129">
        <v>74695.009999999995</v>
      </c>
      <c r="E386" s="129">
        <v>687479.86</v>
      </c>
    </row>
    <row r="387" spans="1:5" s="125" customFormat="1" ht="12.75" x14ac:dyDescent="0.2">
      <c r="A387" s="130" t="s">
        <v>227</v>
      </c>
      <c r="B387" s="130"/>
      <c r="C387" s="131">
        <v>612784.85</v>
      </c>
      <c r="D387" s="131">
        <v>74695.009999999995</v>
      </c>
      <c r="E387" s="131">
        <v>687479.86</v>
      </c>
    </row>
    <row r="388" spans="1:5" s="125" customFormat="1" ht="12.75" x14ac:dyDescent="0.2">
      <c r="A388" s="137" t="s">
        <v>228</v>
      </c>
      <c r="B388" s="137"/>
      <c r="C388" s="138">
        <v>612784.85</v>
      </c>
      <c r="D388" s="138">
        <v>74695.009999999995</v>
      </c>
      <c r="E388" s="138">
        <v>687479.86</v>
      </c>
    </row>
    <row r="389" spans="1:5" s="125" customFormat="1" ht="12.75" x14ac:dyDescent="0.2">
      <c r="A389" s="107" t="s">
        <v>112</v>
      </c>
      <c r="B389" s="107"/>
      <c r="C389" s="132">
        <v>612784.85</v>
      </c>
      <c r="D389" s="132">
        <v>74695.009999999995</v>
      </c>
      <c r="E389" s="132">
        <v>687479.86</v>
      </c>
    </row>
    <row r="390" spans="1:5" s="125" customFormat="1" ht="12.75" x14ac:dyDescent="0.2">
      <c r="A390" s="133" t="s">
        <v>80</v>
      </c>
      <c r="B390" s="133" t="s">
        <v>28</v>
      </c>
      <c r="C390" s="134">
        <v>609284.85</v>
      </c>
      <c r="D390" s="134">
        <v>67195.009999999995</v>
      </c>
      <c r="E390" s="134">
        <v>676479.86</v>
      </c>
    </row>
    <row r="391" spans="1:5" s="125" customFormat="1" ht="12.75" x14ac:dyDescent="0.2">
      <c r="A391" s="125" t="s">
        <v>60</v>
      </c>
      <c r="B391" s="125" t="s">
        <v>29</v>
      </c>
      <c r="C391" s="102">
        <v>530884.85</v>
      </c>
      <c r="D391" s="102">
        <v>55095.01</v>
      </c>
      <c r="E391" s="102">
        <v>585979.86</v>
      </c>
    </row>
    <row r="392" spans="1:5" s="125" customFormat="1" ht="12.75" x14ac:dyDescent="0.2">
      <c r="A392" s="125" t="s">
        <v>61</v>
      </c>
      <c r="B392" s="125" t="s">
        <v>30</v>
      </c>
      <c r="C392" s="102">
        <v>77300</v>
      </c>
      <c r="D392" s="102">
        <v>12100</v>
      </c>
      <c r="E392" s="102">
        <v>89400</v>
      </c>
    </row>
    <row r="393" spans="1:5" s="125" customFormat="1" ht="12.75" x14ac:dyDescent="0.2">
      <c r="A393" s="125" t="s">
        <v>62</v>
      </c>
      <c r="B393" s="125" t="s">
        <v>63</v>
      </c>
      <c r="C393" s="102">
        <v>1100</v>
      </c>
      <c r="D393" s="102">
        <v>0</v>
      </c>
      <c r="E393" s="102">
        <v>1100</v>
      </c>
    </row>
    <row r="394" spans="1:5" s="125" customFormat="1" ht="12.75" x14ac:dyDescent="0.2">
      <c r="A394" s="133" t="s">
        <v>81</v>
      </c>
      <c r="B394" s="133" t="s">
        <v>31</v>
      </c>
      <c r="C394" s="134">
        <v>3500</v>
      </c>
      <c r="D394" s="134">
        <v>7500</v>
      </c>
      <c r="E394" s="134">
        <v>11000</v>
      </c>
    </row>
    <row r="395" spans="1:5" s="125" customFormat="1" ht="12.75" x14ac:dyDescent="0.2">
      <c r="A395" s="125" t="s">
        <v>73</v>
      </c>
      <c r="B395" s="125" t="s">
        <v>74</v>
      </c>
      <c r="C395" s="102">
        <v>3500</v>
      </c>
      <c r="D395" s="102">
        <v>7500</v>
      </c>
      <c r="E395" s="102">
        <v>11000</v>
      </c>
    </row>
    <row r="396" spans="1:5" s="125" customFormat="1" ht="12.75" x14ac:dyDescent="0.2">
      <c r="A396" s="123" t="s">
        <v>229</v>
      </c>
      <c r="B396" s="123"/>
      <c r="C396" s="124">
        <v>3164448.62</v>
      </c>
      <c r="D396" s="124">
        <v>-597016.26</v>
      </c>
      <c r="E396" s="124">
        <v>2567432.36</v>
      </c>
    </row>
    <row r="397" spans="1:5" s="125" customFormat="1" ht="12.75" x14ac:dyDescent="0.2">
      <c r="A397" s="126" t="s">
        <v>230</v>
      </c>
      <c r="B397" s="126"/>
      <c r="C397" s="127">
        <v>3164448.62</v>
      </c>
      <c r="D397" s="127">
        <v>-597016.26</v>
      </c>
      <c r="E397" s="127">
        <v>2567432.36</v>
      </c>
    </row>
    <row r="398" spans="1:5" x14ac:dyDescent="0.25">
      <c r="A398" s="139" t="s">
        <v>255</v>
      </c>
      <c r="B398" s="139"/>
      <c r="C398" s="140">
        <v>1163337.33</v>
      </c>
      <c r="D398" s="140">
        <v>-339266.26</v>
      </c>
      <c r="E398" s="140">
        <v>824071.07</v>
      </c>
    </row>
    <row r="399" spans="1:5" x14ac:dyDescent="0.25">
      <c r="A399" s="65" t="s">
        <v>112</v>
      </c>
      <c r="B399" s="65"/>
      <c r="C399" s="66">
        <v>281177.33</v>
      </c>
      <c r="D399" s="66">
        <v>733.74</v>
      </c>
      <c r="E399" s="66">
        <v>281911.07</v>
      </c>
    </row>
    <row r="400" spans="1:5" x14ac:dyDescent="0.25">
      <c r="A400" s="65" t="s">
        <v>113</v>
      </c>
      <c r="B400" s="65"/>
      <c r="C400" s="66">
        <v>882160</v>
      </c>
      <c r="D400" s="66">
        <v>-340000</v>
      </c>
      <c r="E400" s="66">
        <v>542160</v>
      </c>
    </row>
    <row r="401" spans="1:5" x14ac:dyDescent="0.25">
      <c r="A401" s="139" t="s">
        <v>256</v>
      </c>
      <c r="B401" s="139"/>
      <c r="C401" s="140">
        <v>0</v>
      </c>
      <c r="D401" s="140">
        <v>30000</v>
      </c>
      <c r="E401" s="140">
        <v>30000</v>
      </c>
    </row>
    <row r="402" spans="1:5" x14ac:dyDescent="0.25">
      <c r="A402" s="65" t="s">
        <v>158</v>
      </c>
      <c r="B402" s="65"/>
      <c r="C402" s="66">
        <v>0</v>
      </c>
      <c r="D402" s="66">
        <v>30000</v>
      </c>
      <c r="E402" s="66">
        <v>30000</v>
      </c>
    </row>
    <row r="403" spans="1:5" x14ac:dyDescent="0.25">
      <c r="A403" s="139" t="s">
        <v>257</v>
      </c>
      <c r="B403" s="139"/>
      <c r="C403" s="140">
        <v>1300112.6299999999</v>
      </c>
      <c r="D403" s="140">
        <v>-315250</v>
      </c>
      <c r="E403" s="140">
        <v>984862.63</v>
      </c>
    </row>
    <row r="404" spans="1:5" x14ac:dyDescent="0.25">
      <c r="A404" s="65" t="s">
        <v>123</v>
      </c>
      <c r="B404" s="65"/>
      <c r="C404" s="66">
        <v>282000</v>
      </c>
      <c r="D404" s="66">
        <v>0</v>
      </c>
      <c r="E404" s="66">
        <v>282000</v>
      </c>
    </row>
    <row r="405" spans="1:5" x14ac:dyDescent="0.25">
      <c r="A405" s="65" t="s">
        <v>124</v>
      </c>
      <c r="B405" s="65"/>
      <c r="C405" s="66">
        <v>1011571.63</v>
      </c>
      <c r="D405" s="66">
        <v>-315250</v>
      </c>
      <c r="E405" s="66">
        <v>696321.63</v>
      </c>
    </row>
    <row r="406" spans="1:5" x14ac:dyDescent="0.25">
      <c r="A406" s="65" t="s">
        <v>125</v>
      </c>
      <c r="B406" s="65"/>
      <c r="C406" s="66">
        <v>5767</v>
      </c>
      <c r="D406" s="66">
        <v>0</v>
      </c>
      <c r="E406" s="66">
        <v>5767</v>
      </c>
    </row>
    <row r="407" spans="1:5" x14ac:dyDescent="0.25">
      <c r="A407" s="65" t="s">
        <v>126</v>
      </c>
      <c r="B407" s="65"/>
      <c r="C407" s="66">
        <v>774</v>
      </c>
      <c r="D407" s="66">
        <v>0</v>
      </c>
      <c r="E407" s="66">
        <v>774</v>
      </c>
    </row>
    <row r="408" spans="1:5" x14ac:dyDescent="0.25">
      <c r="A408" s="139" t="s">
        <v>258</v>
      </c>
      <c r="B408" s="139"/>
      <c r="C408" s="140">
        <v>700998.66</v>
      </c>
      <c r="D408" s="140">
        <v>27500</v>
      </c>
      <c r="E408" s="140">
        <v>728498.66</v>
      </c>
    </row>
    <row r="409" spans="1:5" x14ac:dyDescent="0.25">
      <c r="A409" s="65" t="s">
        <v>135</v>
      </c>
      <c r="B409" s="65"/>
      <c r="C409" s="66">
        <v>41500</v>
      </c>
      <c r="D409" s="66">
        <v>27000</v>
      </c>
      <c r="E409" s="66">
        <v>68500</v>
      </c>
    </row>
    <row r="410" spans="1:5" x14ac:dyDescent="0.25">
      <c r="A410" s="65" t="s">
        <v>136</v>
      </c>
      <c r="B410" s="65"/>
      <c r="C410" s="66">
        <v>629498.66</v>
      </c>
      <c r="D410" s="66">
        <v>500</v>
      </c>
      <c r="E410" s="66">
        <v>629998.66</v>
      </c>
    </row>
    <row r="411" spans="1:5" x14ac:dyDescent="0.25">
      <c r="A411" s="65" t="s">
        <v>139</v>
      </c>
      <c r="B411" s="65"/>
      <c r="C411" s="66">
        <v>30000</v>
      </c>
      <c r="D411" s="66">
        <v>0</v>
      </c>
      <c r="E411" s="66">
        <v>30000</v>
      </c>
    </row>
    <row r="412" spans="1:5" s="125" customFormat="1" ht="12.75" x14ac:dyDescent="0.2">
      <c r="A412" s="128" t="s">
        <v>151</v>
      </c>
      <c r="B412" s="128"/>
      <c r="C412" s="129">
        <v>234500</v>
      </c>
      <c r="D412" s="129">
        <v>-3000</v>
      </c>
      <c r="E412" s="129">
        <v>231500</v>
      </c>
    </row>
    <row r="413" spans="1:5" s="125" customFormat="1" ht="12.75" x14ac:dyDescent="0.2">
      <c r="A413" s="130" t="s">
        <v>152</v>
      </c>
      <c r="B413" s="130"/>
      <c r="C413" s="131">
        <v>234500</v>
      </c>
      <c r="D413" s="131">
        <v>-3000</v>
      </c>
      <c r="E413" s="131">
        <v>231500</v>
      </c>
    </row>
    <row r="414" spans="1:5" s="125" customFormat="1" ht="12.75" x14ac:dyDescent="0.2">
      <c r="A414" s="107" t="s">
        <v>112</v>
      </c>
      <c r="B414" s="107"/>
      <c r="C414" s="132">
        <v>234500</v>
      </c>
      <c r="D414" s="132">
        <v>-3000</v>
      </c>
      <c r="E414" s="132">
        <v>231500</v>
      </c>
    </row>
    <row r="415" spans="1:5" s="125" customFormat="1" ht="12.75" x14ac:dyDescent="0.2">
      <c r="A415" s="133" t="s">
        <v>80</v>
      </c>
      <c r="B415" s="133" t="s">
        <v>28</v>
      </c>
      <c r="C415" s="134">
        <v>229500</v>
      </c>
      <c r="D415" s="134">
        <v>-7000</v>
      </c>
      <c r="E415" s="134">
        <v>222500</v>
      </c>
    </row>
    <row r="416" spans="1:5" s="125" customFormat="1" ht="12.75" x14ac:dyDescent="0.2">
      <c r="A416" s="125" t="s">
        <v>60</v>
      </c>
      <c r="B416" s="125" t="s">
        <v>29</v>
      </c>
      <c r="C416" s="102">
        <v>105600</v>
      </c>
      <c r="D416" s="102">
        <v>-10000</v>
      </c>
      <c r="E416" s="102">
        <v>95600</v>
      </c>
    </row>
    <row r="417" spans="1:5" s="125" customFormat="1" ht="12.75" x14ac:dyDescent="0.2">
      <c r="A417" s="125" t="s">
        <v>61</v>
      </c>
      <c r="B417" s="125" t="s">
        <v>30</v>
      </c>
      <c r="C417" s="102">
        <v>118400</v>
      </c>
      <c r="D417" s="102">
        <v>3000</v>
      </c>
      <c r="E417" s="102">
        <v>121400</v>
      </c>
    </row>
    <row r="418" spans="1:5" s="125" customFormat="1" ht="12.75" x14ac:dyDescent="0.2">
      <c r="A418" s="125" t="s">
        <v>62</v>
      </c>
      <c r="B418" s="125" t="s">
        <v>63</v>
      </c>
      <c r="C418" s="102">
        <v>5500</v>
      </c>
      <c r="D418" s="102">
        <v>0</v>
      </c>
      <c r="E418" s="102">
        <v>5500</v>
      </c>
    </row>
    <row r="419" spans="1:5" s="125" customFormat="1" ht="12.75" x14ac:dyDescent="0.2">
      <c r="A419" s="133" t="s">
        <v>81</v>
      </c>
      <c r="B419" s="133" t="s">
        <v>31</v>
      </c>
      <c r="C419" s="134">
        <v>5000</v>
      </c>
      <c r="D419" s="134">
        <v>4000</v>
      </c>
      <c r="E419" s="134">
        <v>9000</v>
      </c>
    </row>
    <row r="420" spans="1:5" s="125" customFormat="1" ht="12.75" x14ac:dyDescent="0.2">
      <c r="A420" s="125" t="s">
        <v>73</v>
      </c>
      <c r="B420" s="125" t="s">
        <v>74</v>
      </c>
      <c r="C420" s="102">
        <v>5000</v>
      </c>
      <c r="D420" s="102">
        <v>4000</v>
      </c>
      <c r="E420" s="102">
        <v>9000</v>
      </c>
    </row>
    <row r="421" spans="1:5" s="125" customFormat="1" ht="12.75" x14ac:dyDescent="0.2">
      <c r="A421" s="128" t="s">
        <v>160</v>
      </c>
      <c r="B421" s="128"/>
      <c r="C421" s="129">
        <v>1445950.3</v>
      </c>
      <c r="D421" s="129">
        <v>-430250</v>
      </c>
      <c r="E421" s="129">
        <v>1015700.3</v>
      </c>
    </row>
    <row r="422" spans="1:5" s="125" customFormat="1" ht="12.75" x14ac:dyDescent="0.2">
      <c r="A422" s="130" t="s">
        <v>231</v>
      </c>
      <c r="B422" s="130"/>
      <c r="C422" s="131">
        <v>0</v>
      </c>
      <c r="D422" s="131">
        <v>15625</v>
      </c>
      <c r="E422" s="131">
        <v>15625</v>
      </c>
    </row>
    <row r="423" spans="1:5" s="125" customFormat="1" ht="12.75" x14ac:dyDescent="0.2">
      <c r="A423" s="107" t="s">
        <v>124</v>
      </c>
      <c r="B423" s="107"/>
      <c r="C423" s="132">
        <v>0</v>
      </c>
      <c r="D423" s="132">
        <v>15625</v>
      </c>
      <c r="E423" s="132">
        <v>15625</v>
      </c>
    </row>
    <row r="424" spans="1:5" s="125" customFormat="1" ht="12.75" x14ac:dyDescent="0.2">
      <c r="A424" s="133" t="s">
        <v>81</v>
      </c>
      <c r="B424" s="133" t="s">
        <v>31</v>
      </c>
      <c r="C424" s="134">
        <v>0</v>
      </c>
      <c r="D424" s="134">
        <v>15625</v>
      </c>
      <c r="E424" s="134">
        <v>15625</v>
      </c>
    </row>
    <row r="425" spans="1:5" s="125" customFormat="1" ht="12.75" x14ac:dyDescent="0.2">
      <c r="A425" s="125" t="s">
        <v>73</v>
      </c>
      <c r="B425" s="125" t="s">
        <v>74</v>
      </c>
      <c r="C425" s="102">
        <v>0</v>
      </c>
      <c r="D425" s="102">
        <v>15625</v>
      </c>
      <c r="E425" s="102">
        <v>15625</v>
      </c>
    </row>
    <row r="426" spans="1:5" s="125" customFormat="1" ht="12.75" x14ac:dyDescent="0.2">
      <c r="A426" s="130" t="s">
        <v>232</v>
      </c>
      <c r="B426" s="130"/>
      <c r="C426" s="131">
        <v>0</v>
      </c>
      <c r="D426" s="131">
        <v>38750</v>
      </c>
      <c r="E426" s="131">
        <v>38750</v>
      </c>
    </row>
    <row r="427" spans="1:5" s="125" customFormat="1" ht="12.75" x14ac:dyDescent="0.2">
      <c r="A427" s="107" t="s">
        <v>124</v>
      </c>
      <c r="B427" s="107"/>
      <c r="C427" s="132">
        <v>0</v>
      </c>
      <c r="D427" s="132">
        <v>38750</v>
      </c>
      <c r="E427" s="132">
        <v>38750</v>
      </c>
    </row>
    <row r="428" spans="1:5" s="125" customFormat="1" ht="12.75" x14ac:dyDescent="0.2">
      <c r="A428" s="133" t="s">
        <v>81</v>
      </c>
      <c r="B428" s="133" t="s">
        <v>31</v>
      </c>
      <c r="C428" s="134">
        <v>0</v>
      </c>
      <c r="D428" s="134">
        <v>38750</v>
      </c>
      <c r="E428" s="134">
        <v>38750</v>
      </c>
    </row>
    <row r="429" spans="1:5" s="125" customFormat="1" ht="12.75" x14ac:dyDescent="0.2">
      <c r="A429" s="125" t="s">
        <v>73</v>
      </c>
      <c r="B429" s="125" t="s">
        <v>74</v>
      </c>
      <c r="C429" s="102">
        <v>0</v>
      </c>
      <c r="D429" s="102">
        <v>38750</v>
      </c>
      <c r="E429" s="102">
        <v>38750</v>
      </c>
    </row>
    <row r="430" spans="1:5" s="125" customFormat="1" ht="12.75" x14ac:dyDescent="0.2">
      <c r="A430" s="130" t="s">
        <v>233</v>
      </c>
      <c r="B430" s="130"/>
      <c r="C430" s="131">
        <v>212750</v>
      </c>
      <c r="D430" s="131">
        <v>-212750</v>
      </c>
      <c r="E430" s="131">
        <v>0</v>
      </c>
    </row>
    <row r="431" spans="1:5" s="125" customFormat="1" ht="12.75" x14ac:dyDescent="0.2">
      <c r="A431" s="107" t="s">
        <v>124</v>
      </c>
      <c r="B431" s="107"/>
      <c r="C431" s="132">
        <v>212750</v>
      </c>
      <c r="D431" s="132">
        <v>-212750</v>
      </c>
      <c r="E431" s="132">
        <v>0</v>
      </c>
    </row>
    <row r="432" spans="1:5" s="125" customFormat="1" ht="12.75" x14ac:dyDescent="0.2">
      <c r="A432" s="133" t="s">
        <v>81</v>
      </c>
      <c r="B432" s="133" t="s">
        <v>31</v>
      </c>
      <c r="C432" s="134">
        <v>212750</v>
      </c>
      <c r="D432" s="134">
        <v>-212750</v>
      </c>
      <c r="E432" s="134">
        <v>0</v>
      </c>
    </row>
    <row r="433" spans="1:5" s="125" customFormat="1" ht="12.75" x14ac:dyDescent="0.2">
      <c r="A433" s="125" t="s">
        <v>73</v>
      </c>
      <c r="B433" s="125" t="s">
        <v>74</v>
      </c>
      <c r="C433" s="102">
        <v>212750</v>
      </c>
      <c r="D433" s="102">
        <v>-212750</v>
      </c>
      <c r="E433" s="102">
        <v>0</v>
      </c>
    </row>
    <row r="434" spans="1:5" s="125" customFormat="1" ht="12.75" x14ac:dyDescent="0.2">
      <c r="A434" s="130" t="s">
        <v>234</v>
      </c>
      <c r="B434" s="130"/>
      <c r="C434" s="131">
        <v>41625</v>
      </c>
      <c r="D434" s="131">
        <v>-41625</v>
      </c>
      <c r="E434" s="131">
        <v>0</v>
      </c>
    </row>
    <row r="435" spans="1:5" s="125" customFormat="1" ht="12.75" x14ac:dyDescent="0.2">
      <c r="A435" s="107" t="s">
        <v>124</v>
      </c>
      <c r="B435" s="107"/>
      <c r="C435" s="132">
        <v>41625</v>
      </c>
      <c r="D435" s="132">
        <v>-41625</v>
      </c>
      <c r="E435" s="132">
        <v>0</v>
      </c>
    </row>
    <row r="436" spans="1:5" s="125" customFormat="1" ht="12.75" x14ac:dyDescent="0.2">
      <c r="A436" s="133" t="s">
        <v>81</v>
      </c>
      <c r="B436" s="133" t="s">
        <v>31</v>
      </c>
      <c r="C436" s="134">
        <v>41625</v>
      </c>
      <c r="D436" s="134">
        <v>-41625</v>
      </c>
      <c r="E436" s="134">
        <v>0</v>
      </c>
    </row>
    <row r="437" spans="1:5" s="125" customFormat="1" ht="12.75" x14ac:dyDescent="0.2">
      <c r="A437" s="125" t="s">
        <v>72</v>
      </c>
      <c r="B437" s="125" t="s">
        <v>32</v>
      </c>
      <c r="C437" s="102">
        <v>41625</v>
      </c>
      <c r="D437" s="102">
        <v>-41625</v>
      </c>
      <c r="E437" s="102">
        <v>0</v>
      </c>
    </row>
    <row r="438" spans="1:5" s="125" customFormat="1" ht="12.75" x14ac:dyDescent="0.2">
      <c r="A438" s="130" t="s">
        <v>235</v>
      </c>
      <c r="B438" s="130"/>
      <c r="C438" s="131">
        <v>200000</v>
      </c>
      <c r="D438" s="131">
        <v>-200000</v>
      </c>
      <c r="E438" s="131">
        <v>0</v>
      </c>
    </row>
    <row r="439" spans="1:5" s="125" customFormat="1" ht="12.75" x14ac:dyDescent="0.2">
      <c r="A439" s="107" t="s">
        <v>113</v>
      </c>
      <c r="B439" s="107"/>
      <c r="C439" s="132">
        <v>200000</v>
      </c>
      <c r="D439" s="132">
        <v>-200000</v>
      </c>
      <c r="E439" s="132">
        <v>0</v>
      </c>
    </row>
    <row r="440" spans="1:5" s="125" customFormat="1" ht="12.75" x14ac:dyDescent="0.2">
      <c r="A440" s="133" t="s">
        <v>81</v>
      </c>
      <c r="B440" s="133" t="s">
        <v>31</v>
      </c>
      <c r="C440" s="134">
        <v>200000</v>
      </c>
      <c r="D440" s="134">
        <v>-200000</v>
      </c>
      <c r="E440" s="134">
        <v>0</v>
      </c>
    </row>
    <row r="441" spans="1:5" s="125" customFormat="1" ht="12.75" x14ac:dyDescent="0.2">
      <c r="A441" s="125" t="s">
        <v>72</v>
      </c>
      <c r="B441" s="125" t="s">
        <v>32</v>
      </c>
      <c r="C441" s="102">
        <v>200000</v>
      </c>
      <c r="D441" s="102">
        <v>-200000</v>
      </c>
      <c r="E441" s="102">
        <v>0</v>
      </c>
    </row>
    <row r="442" spans="1:5" s="125" customFormat="1" ht="12.75" x14ac:dyDescent="0.2">
      <c r="A442" s="130" t="s">
        <v>236</v>
      </c>
      <c r="B442" s="130"/>
      <c r="C442" s="131">
        <v>63406.3</v>
      </c>
      <c r="D442" s="131">
        <v>30000</v>
      </c>
      <c r="E442" s="131">
        <v>93406.3</v>
      </c>
    </row>
    <row r="443" spans="1:5" s="125" customFormat="1" ht="12.75" x14ac:dyDescent="0.2">
      <c r="A443" s="107" t="s">
        <v>158</v>
      </c>
      <c r="B443" s="107"/>
      <c r="C443" s="132">
        <v>0</v>
      </c>
      <c r="D443" s="132">
        <v>30000</v>
      </c>
      <c r="E443" s="132">
        <v>30000</v>
      </c>
    </row>
    <row r="444" spans="1:5" s="125" customFormat="1" ht="12.75" x14ac:dyDescent="0.2">
      <c r="A444" s="133" t="s">
        <v>80</v>
      </c>
      <c r="B444" s="133" t="s">
        <v>28</v>
      </c>
      <c r="C444" s="134">
        <v>0</v>
      </c>
      <c r="D444" s="134">
        <v>30000</v>
      </c>
      <c r="E444" s="134">
        <v>30000</v>
      </c>
    </row>
    <row r="445" spans="1:5" s="125" customFormat="1" ht="12.75" x14ac:dyDescent="0.2">
      <c r="A445" s="125" t="s">
        <v>70</v>
      </c>
      <c r="B445" s="125" t="s">
        <v>71</v>
      </c>
      <c r="C445" s="102">
        <v>0</v>
      </c>
      <c r="D445" s="102">
        <v>30000</v>
      </c>
      <c r="E445" s="102">
        <v>30000</v>
      </c>
    </row>
    <row r="446" spans="1:5" s="125" customFormat="1" ht="12.75" x14ac:dyDescent="0.2">
      <c r="A446" s="107" t="s">
        <v>124</v>
      </c>
      <c r="B446" s="107"/>
      <c r="C446" s="132">
        <v>60906.3</v>
      </c>
      <c r="D446" s="132">
        <v>0</v>
      </c>
      <c r="E446" s="132">
        <v>60906.3</v>
      </c>
    </row>
    <row r="447" spans="1:5" s="125" customFormat="1" ht="12.75" x14ac:dyDescent="0.2">
      <c r="A447" s="133" t="s">
        <v>81</v>
      </c>
      <c r="B447" s="133" t="s">
        <v>31</v>
      </c>
      <c r="C447" s="134">
        <v>60906.3</v>
      </c>
      <c r="D447" s="134">
        <v>0</v>
      </c>
      <c r="E447" s="134">
        <v>60906.3</v>
      </c>
    </row>
    <row r="448" spans="1:5" s="125" customFormat="1" ht="12.75" x14ac:dyDescent="0.2">
      <c r="A448" s="125" t="s">
        <v>73</v>
      </c>
      <c r="B448" s="125" t="s">
        <v>74</v>
      </c>
      <c r="C448" s="102">
        <v>60906.3</v>
      </c>
      <c r="D448" s="102">
        <v>0</v>
      </c>
      <c r="E448" s="102">
        <v>60906.3</v>
      </c>
    </row>
    <row r="449" spans="1:5" s="125" customFormat="1" ht="12.75" x14ac:dyDescent="0.2">
      <c r="A449" s="107" t="s">
        <v>135</v>
      </c>
      <c r="B449" s="107"/>
      <c r="C449" s="132">
        <v>2500</v>
      </c>
      <c r="D449" s="132">
        <v>0</v>
      </c>
      <c r="E449" s="132">
        <v>2500</v>
      </c>
    </row>
    <row r="450" spans="1:5" s="125" customFormat="1" ht="12.75" x14ac:dyDescent="0.2">
      <c r="A450" s="133" t="s">
        <v>81</v>
      </c>
      <c r="B450" s="133" t="s">
        <v>31</v>
      </c>
      <c r="C450" s="134">
        <v>2500</v>
      </c>
      <c r="D450" s="134">
        <v>0</v>
      </c>
      <c r="E450" s="134">
        <v>2500</v>
      </c>
    </row>
    <row r="451" spans="1:5" s="125" customFormat="1" ht="12.75" x14ac:dyDescent="0.2">
      <c r="A451" s="125" t="s">
        <v>73</v>
      </c>
      <c r="B451" s="125" t="s">
        <v>74</v>
      </c>
      <c r="C451" s="102">
        <v>2500</v>
      </c>
      <c r="D451" s="102">
        <v>0</v>
      </c>
      <c r="E451" s="102">
        <v>2500</v>
      </c>
    </row>
    <row r="452" spans="1:5" s="125" customFormat="1" ht="12.75" x14ac:dyDescent="0.2">
      <c r="A452" s="130" t="s">
        <v>237</v>
      </c>
      <c r="B452" s="130"/>
      <c r="C452" s="131">
        <v>60000</v>
      </c>
      <c r="D452" s="131">
        <v>0</v>
      </c>
      <c r="E452" s="131">
        <v>60000</v>
      </c>
    </row>
    <row r="453" spans="1:5" s="125" customFormat="1" ht="12.75" x14ac:dyDescent="0.2">
      <c r="A453" s="107" t="s">
        <v>124</v>
      </c>
      <c r="B453" s="107"/>
      <c r="C453" s="132">
        <v>60000</v>
      </c>
      <c r="D453" s="132">
        <v>0</v>
      </c>
      <c r="E453" s="132">
        <v>60000</v>
      </c>
    </row>
    <row r="454" spans="1:5" s="125" customFormat="1" ht="12.75" x14ac:dyDescent="0.2">
      <c r="A454" s="133" t="s">
        <v>81</v>
      </c>
      <c r="B454" s="133" t="s">
        <v>31</v>
      </c>
      <c r="C454" s="134">
        <v>60000</v>
      </c>
      <c r="D454" s="134">
        <v>0</v>
      </c>
      <c r="E454" s="134">
        <v>60000</v>
      </c>
    </row>
    <row r="455" spans="1:5" s="125" customFormat="1" ht="12.75" x14ac:dyDescent="0.2">
      <c r="A455" s="125" t="s">
        <v>73</v>
      </c>
      <c r="B455" s="125" t="s">
        <v>74</v>
      </c>
      <c r="C455" s="102">
        <v>60000</v>
      </c>
      <c r="D455" s="102">
        <v>0</v>
      </c>
      <c r="E455" s="102">
        <v>60000</v>
      </c>
    </row>
    <row r="456" spans="1:5" s="125" customFormat="1" ht="12.75" x14ac:dyDescent="0.2">
      <c r="A456" s="130" t="s">
        <v>238</v>
      </c>
      <c r="B456" s="130"/>
      <c r="C456" s="131">
        <v>751669</v>
      </c>
      <c r="D456" s="131">
        <v>0</v>
      </c>
      <c r="E456" s="131">
        <v>751669</v>
      </c>
    </row>
    <row r="457" spans="1:5" s="125" customFormat="1" ht="12.75" x14ac:dyDescent="0.2">
      <c r="A457" s="107" t="s">
        <v>113</v>
      </c>
      <c r="B457" s="107"/>
      <c r="C457" s="132">
        <v>382160</v>
      </c>
      <c r="D457" s="132">
        <v>0</v>
      </c>
      <c r="E457" s="132">
        <v>382160</v>
      </c>
    </row>
    <row r="458" spans="1:5" s="125" customFormat="1" ht="12.75" x14ac:dyDescent="0.2">
      <c r="A458" s="133" t="s">
        <v>81</v>
      </c>
      <c r="B458" s="133" t="s">
        <v>31</v>
      </c>
      <c r="C458" s="134">
        <v>382160</v>
      </c>
      <c r="D458" s="134">
        <v>0</v>
      </c>
      <c r="E458" s="134">
        <v>382160</v>
      </c>
    </row>
    <row r="459" spans="1:5" s="125" customFormat="1" ht="12.75" x14ac:dyDescent="0.2">
      <c r="A459" s="125" t="s">
        <v>75</v>
      </c>
      <c r="B459" s="125" t="s">
        <v>76</v>
      </c>
      <c r="C459" s="102">
        <v>382160</v>
      </c>
      <c r="D459" s="102">
        <v>0</v>
      </c>
      <c r="E459" s="102">
        <v>382160</v>
      </c>
    </row>
    <row r="460" spans="1:5" s="125" customFormat="1" ht="12.75" x14ac:dyDescent="0.2">
      <c r="A460" s="107" t="s">
        <v>124</v>
      </c>
      <c r="B460" s="107"/>
      <c r="C460" s="132">
        <v>362968</v>
      </c>
      <c r="D460" s="132">
        <v>0</v>
      </c>
      <c r="E460" s="132">
        <v>362968</v>
      </c>
    </row>
    <row r="461" spans="1:5" s="125" customFormat="1" ht="12.75" x14ac:dyDescent="0.2">
      <c r="A461" s="133" t="s">
        <v>81</v>
      </c>
      <c r="B461" s="133" t="s">
        <v>31</v>
      </c>
      <c r="C461" s="134">
        <v>362968</v>
      </c>
      <c r="D461" s="134">
        <v>0</v>
      </c>
      <c r="E461" s="134">
        <v>362968</v>
      </c>
    </row>
    <row r="462" spans="1:5" s="125" customFormat="1" ht="12.75" x14ac:dyDescent="0.2">
      <c r="A462" s="125" t="s">
        <v>75</v>
      </c>
      <c r="B462" s="125" t="s">
        <v>76</v>
      </c>
      <c r="C462" s="102">
        <v>362968</v>
      </c>
      <c r="D462" s="102">
        <v>0</v>
      </c>
      <c r="E462" s="102">
        <v>362968</v>
      </c>
    </row>
    <row r="463" spans="1:5" s="125" customFormat="1" ht="12.75" x14ac:dyDescent="0.2">
      <c r="A463" s="107" t="s">
        <v>125</v>
      </c>
      <c r="B463" s="107"/>
      <c r="C463" s="132">
        <v>5767</v>
      </c>
      <c r="D463" s="132">
        <v>0</v>
      </c>
      <c r="E463" s="132">
        <v>5767</v>
      </c>
    </row>
    <row r="464" spans="1:5" s="125" customFormat="1" ht="12.75" x14ac:dyDescent="0.2">
      <c r="A464" s="133" t="s">
        <v>81</v>
      </c>
      <c r="B464" s="133" t="s">
        <v>31</v>
      </c>
      <c r="C464" s="134">
        <v>5767</v>
      </c>
      <c r="D464" s="134">
        <v>0</v>
      </c>
      <c r="E464" s="134">
        <v>5767</v>
      </c>
    </row>
    <row r="465" spans="1:5" s="125" customFormat="1" ht="12.75" x14ac:dyDescent="0.2">
      <c r="A465" s="125" t="s">
        <v>75</v>
      </c>
      <c r="B465" s="125" t="s">
        <v>76</v>
      </c>
      <c r="C465" s="102">
        <v>5767</v>
      </c>
      <c r="D465" s="102">
        <v>0</v>
      </c>
      <c r="E465" s="102">
        <v>5767</v>
      </c>
    </row>
    <row r="466" spans="1:5" s="125" customFormat="1" ht="12.75" x14ac:dyDescent="0.2">
      <c r="A466" s="107" t="s">
        <v>126</v>
      </c>
      <c r="B466" s="107"/>
      <c r="C466" s="132">
        <v>774</v>
      </c>
      <c r="D466" s="132">
        <v>0</v>
      </c>
      <c r="E466" s="132">
        <v>774</v>
      </c>
    </row>
    <row r="467" spans="1:5" s="125" customFormat="1" ht="12.75" x14ac:dyDescent="0.2">
      <c r="A467" s="133" t="s">
        <v>81</v>
      </c>
      <c r="B467" s="133" t="s">
        <v>31</v>
      </c>
      <c r="C467" s="134">
        <v>774</v>
      </c>
      <c r="D467" s="134">
        <v>0</v>
      </c>
      <c r="E467" s="134">
        <v>774</v>
      </c>
    </row>
    <row r="468" spans="1:5" s="125" customFormat="1" ht="12.75" x14ac:dyDescent="0.2">
      <c r="A468" s="125" t="s">
        <v>75</v>
      </c>
      <c r="B468" s="125" t="s">
        <v>76</v>
      </c>
      <c r="C468" s="102">
        <v>774</v>
      </c>
      <c r="D468" s="102">
        <v>0</v>
      </c>
      <c r="E468" s="102">
        <v>774</v>
      </c>
    </row>
    <row r="469" spans="1:5" s="125" customFormat="1" ht="12.75" x14ac:dyDescent="0.2">
      <c r="A469" s="130" t="s">
        <v>239</v>
      </c>
      <c r="B469" s="130"/>
      <c r="C469" s="131">
        <v>116500</v>
      </c>
      <c r="D469" s="131">
        <v>-60250</v>
      </c>
      <c r="E469" s="131">
        <v>56250</v>
      </c>
    </row>
    <row r="470" spans="1:5" s="125" customFormat="1" ht="12.75" x14ac:dyDescent="0.2">
      <c r="A470" s="107" t="s">
        <v>124</v>
      </c>
      <c r="B470" s="107"/>
      <c r="C470" s="132">
        <v>116500</v>
      </c>
      <c r="D470" s="132">
        <v>-115250</v>
      </c>
      <c r="E470" s="132">
        <v>1250</v>
      </c>
    </row>
    <row r="471" spans="1:5" s="125" customFormat="1" ht="12.75" x14ac:dyDescent="0.2">
      <c r="A471" s="133" t="s">
        <v>81</v>
      </c>
      <c r="B471" s="133" t="s">
        <v>31</v>
      </c>
      <c r="C471" s="134">
        <v>116500</v>
      </c>
      <c r="D471" s="134">
        <v>-115250</v>
      </c>
      <c r="E471" s="134">
        <v>1250</v>
      </c>
    </row>
    <row r="472" spans="1:5" s="125" customFormat="1" ht="12.75" x14ac:dyDescent="0.2">
      <c r="A472" s="125" t="s">
        <v>73</v>
      </c>
      <c r="B472" s="125" t="s">
        <v>74</v>
      </c>
      <c r="C472" s="102">
        <v>116500</v>
      </c>
      <c r="D472" s="102">
        <v>-115250</v>
      </c>
      <c r="E472" s="102">
        <v>1250</v>
      </c>
    </row>
    <row r="473" spans="1:5" s="125" customFormat="1" ht="12.75" x14ac:dyDescent="0.2">
      <c r="A473" s="107" t="s">
        <v>135</v>
      </c>
      <c r="B473" s="107"/>
      <c r="C473" s="132">
        <v>0</v>
      </c>
      <c r="D473" s="132">
        <v>55000</v>
      </c>
      <c r="E473" s="132">
        <v>55000</v>
      </c>
    </row>
    <row r="474" spans="1:5" s="125" customFormat="1" ht="12.75" x14ac:dyDescent="0.2">
      <c r="A474" s="133" t="s">
        <v>81</v>
      </c>
      <c r="B474" s="133" t="s">
        <v>31</v>
      </c>
      <c r="C474" s="134">
        <v>0</v>
      </c>
      <c r="D474" s="134">
        <v>55000</v>
      </c>
      <c r="E474" s="134">
        <v>55000</v>
      </c>
    </row>
    <row r="475" spans="1:5" s="125" customFormat="1" ht="12.75" x14ac:dyDescent="0.2">
      <c r="A475" s="125" t="s">
        <v>73</v>
      </c>
      <c r="B475" s="125" t="s">
        <v>74</v>
      </c>
      <c r="C475" s="102">
        <v>0</v>
      </c>
      <c r="D475" s="102">
        <v>55000</v>
      </c>
      <c r="E475" s="102">
        <v>55000</v>
      </c>
    </row>
    <row r="476" spans="1:5" s="125" customFormat="1" ht="12.75" x14ac:dyDescent="0.2">
      <c r="A476" s="128" t="s">
        <v>175</v>
      </c>
      <c r="B476" s="128"/>
      <c r="C476" s="129">
        <v>61125</v>
      </c>
      <c r="D476" s="129">
        <v>-28000</v>
      </c>
      <c r="E476" s="129">
        <v>33125</v>
      </c>
    </row>
    <row r="477" spans="1:5" s="125" customFormat="1" ht="12.75" x14ac:dyDescent="0.2">
      <c r="A477" s="130" t="s">
        <v>240</v>
      </c>
      <c r="B477" s="130"/>
      <c r="C477" s="131">
        <v>61125</v>
      </c>
      <c r="D477" s="131">
        <v>-28000</v>
      </c>
      <c r="E477" s="131">
        <v>33125</v>
      </c>
    </row>
    <row r="478" spans="1:5" s="125" customFormat="1" ht="12.75" x14ac:dyDescent="0.2">
      <c r="A478" s="107" t="s">
        <v>112</v>
      </c>
      <c r="B478" s="107"/>
      <c r="C478" s="132">
        <v>33125</v>
      </c>
      <c r="D478" s="132">
        <v>0</v>
      </c>
      <c r="E478" s="132">
        <v>33125</v>
      </c>
    </row>
    <row r="479" spans="1:5" s="125" customFormat="1" ht="12.75" x14ac:dyDescent="0.2">
      <c r="A479" s="133" t="s">
        <v>81</v>
      </c>
      <c r="B479" s="133" t="s">
        <v>31</v>
      </c>
      <c r="C479" s="134">
        <v>33125</v>
      </c>
      <c r="D479" s="134">
        <v>0</v>
      </c>
      <c r="E479" s="134">
        <v>33125</v>
      </c>
    </row>
    <row r="480" spans="1:5" s="125" customFormat="1" ht="12.75" x14ac:dyDescent="0.2">
      <c r="A480" s="125" t="s">
        <v>73</v>
      </c>
      <c r="B480" s="125" t="s">
        <v>74</v>
      </c>
      <c r="C480" s="102">
        <v>33125</v>
      </c>
      <c r="D480" s="102">
        <v>0</v>
      </c>
      <c r="E480" s="102">
        <v>33125</v>
      </c>
    </row>
    <row r="481" spans="1:5" s="125" customFormat="1" ht="12.75" x14ac:dyDescent="0.2">
      <c r="A481" s="107" t="s">
        <v>135</v>
      </c>
      <c r="B481" s="107"/>
      <c r="C481" s="132">
        <v>28000</v>
      </c>
      <c r="D481" s="132">
        <v>-28000</v>
      </c>
      <c r="E481" s="132">
        <v>0</v>
      </c>
    </row>
    <row r="482" spans="1:5" s="125" customFormat="1" ht="12.75" x14ac:dyDescent="0.2">
      <c r="A482" s="133" t="s">
        <v>81</v>
      </c>
      <c r="B482" s="133" t="s">
        <v>31</v>
      </c>
      <c r="C482" s="134">
        <v>28000</v>
      </c>
      <c r="D482" s="134">
        <v>-28000</v>
      </c>
      <c r="E482" s="134">
        <v>0</v>
      </c>
    </row>
    <row r="483" spans="1:5" s="125" customFormat="1" ht="12.75" x14ac:dyDescent="0.2">
      <c r="A483" s="125" t="s">
        <v>73</v>
      </c>
      <c r="B483" s="125" t="s">
        <v>74</v>
      </c>
      <c r="C483" s="102">
        <v>28000</v>
      </c>
      <c r="D483" s="102">
        <v>-28000</v>
      </c>
      <c r="E483" s="102">
        <v>0</v>
      </c>
    </row>
    <row r="484" spans="1:5" s="125" customFormat="1" ht="12.75" x14ac:dyDescent="0.2">
      <c r="A484" s="128" t="s">
        <v>241</v>
      </c>
      <c r="B484" s="128"/>
      <c r="C484" s="129">
        <v>30000</v>
      </c>
      <c r="D484" s="129">
        <v>0</v>
      </c>
      <c r="E484" s="129">
        <v>30000</v>
      </c>
    </row>
    <row r="485" spans="1:5" s="125" customFormat="1" ht="12.75" x14ac:dyDescent="0.2">
      <c r="A485" s="130" t="s">
        <v>242</v>
      </c>
      <c r="B485" s="130"/>
      <c r="C485" s="131">
        <v>30000</v>
      </c>
      <c r="D485" s="131">
        <v>0</v>
      </c>
      <c r="E485" s="131">
        <v>30000</v>
      </c>
    </row>
    <row r="486" spans="1:5" s="125" customFormat="1" ht="12.75" x14ac:dyDescent="0.2">
      <c r="A486" s="107" t="s">
        <v>139</v>
      </c>
      <c r="B486" s="107"/>
      <c r="C486" s="132">
        <v>30000</v>
      </c>
      <c r="D486" s="132">
        <v>0</v>
      </c>
      <c r="E486" s="132">
        <v>30000</v>
      </c>
    </row>
    <row r="487" spans="1:5" s="125" customFormat="1" ht="12.75" x14ac:dyDescent="0.2">
      <c r="A487" s="133" t="s">
        <v>81</v>
      </c>
      <c r="B487" s="133" t="s">
        <v>31</v>
      </c>
      <c r="C487" s="134">
        <v>30000</v>
      </c>
      <c r="D487" s="134">
        <v>0</v>
      </c>
      <c r="E487" s="134">
        <v>30000</v>
      </c>
    </row>
    <row r="488" spans="1:5" s="125" customFormat="1" ht="12.75" x14ac:dyDescent="0.2">
      <c r="A488" s="125" t="s">
        <v>73</v>
      </c>
      <c r="B488" s="125" t="s">
        <v>74</v>
      </c>
      <c r="C488" s="102">
        <v>30000</v>
      </c>
      <c r="D488" s="102">
        <v>0</v>
      </c>
      <c r="E488" s="102">
        <v>30000</v>
      </c>
    </row>
    <row r="489" spans="1:5" s="125" customFormat="1" ht="12.75" x14ac:dyDescent="0.2">
      <c r="A489" s="128" t="s">
        <v>243</v>
      </c>
      <c r="B489" s="128"/>
      <c r="C489" s="129">
        <v>986873.32</v>
      </c>
      <c r="D489" s="129">
        <v>-82766.259999999995</v>
      </c>
      <c r="E489" s="129">
        <v>904107.06</v>
      </c>
    </row>
    <row r="490" spans="1:5" s="125" customFormat="1" ht="12.75" x14ac:dyDescent="0.2">
      <c r="A490" s="130" t="s">
        <v>244</v>
      </c>
      <c r="B490" s="130"/>
      <c r="C490" s="131">
        <v>100000</v>
      </c>
      <c r="D490" s="131">
        <v>-100000</v>
      </c>
      <c r="E490" s="131">
        <v>0</v>
      </c>
    </row>
    <row r="491" spans="1:5" s="125" customFormat="1" ht="12.75" x14ac:dyDescent="0.2">
      <c r="A491" s="107" t="s">
        <v>113</v>
      </c>
      <c r="B491" s="107"/>
      <c r="C491" s="132">
        <v>100000</v>
      </c>
      <c r="D491" s="132">
        <v>-100000</v>
      </c>
      <c r="E491" s="132">
        <v>0</v>
      </c>
    </row>
    <row r="492" spans="1:5" s="125" customFormat="1" ht="12.75" x14ac:dyDescent="0.2">
      <c r="A492" s="133" t="s">
        <v>80</v>
      </c>
      <c r="B492" s="133" t="s">
        <v>28</v>
      </c>
      <c r="C492" s="134">
        <v>100000</v>
      </c>
      <c r="D492" s="134">
        <v>-100000</v>
      </c>
      <c r="E492" s="134">
        <v>0</v>
      </c>
    </row>
    <row r="493" spans="1:5" s="125" customFormat="1" ht="12.75" x14ac:dyDescent="0.2">
      <c r="A493" s="125" t="s">
        <v>70</v>
      </c>
      <c r="B493" s="125" t="s">
        <v>71</v>
      </c>
      <c r="C493" s="102">
        <v>100000</v>
      </c>
      <c r="D493" s="102">
        <v>-100000</v>
      </c>
      <c r="E493" s="102">
        <v>0</v>
      </c>
    </row>
    <row r="494" spans="1:5" s="125" customFormat="1" ht="12.75" x14ac:dyDescent="0.2">
      <c r="A494" s="130" t="s">
        <v>245</v>
      </c>
      <c r="B494" s="130"/>
      <c r="C494" s="131">
        <v>100000</v>
      </c>
      <c r="D494" s="131">
        <v>0</v>
      </c>
      <c r="E494" s="131">
        <v>100000</v>
      </c>
    </row>
    <row r="495" spans="1:5" s="125" customFormat="1" ht="12.75" x14ac:dyDescent="0.2">
      <c r="A495" s="107" t="s">
        <v>113</v>
      </c>
      <c r="B495" s="107"/>
      <c r="C495" s="132">
        <v>100000</v>
      </c>
      <c r="D495" s="132">
        <v>0</v>
      </c>
      <c r="E495" s="132">
        <v>100000</v>
      </c>
    </row>
    <row r="496" spans="1:5" s="125" customFormat="1" ht="12.75" x14ac:dyDescent="0.2">
      <c r="A496" s="133" t="s">
        <v>80</v>
      </c>
      <c r="B496" s="133" t="s">
        <v>28</v>
      </c>
      <c r="C496" s="134">
        <v>100000</v>
      </c>
      <c r="D496" s="134">
        <v>0</v>
      </c>
      <c r="E496" s="134">
        <v>100000</v>
      </c>
    </row>
    <row r="497" spans="1:5" s="125" customFormat="1" ht="12.75" x14ac:dyDescent="0.2">
      <c r="A497" s="125" t="s">
        <v>61</v>
      </c>
      <c r="B497" s="125" t="s">
        <v>30</v>
      </c>
      <c r="C497" s="102">
        <v>100000</v>
      </c>
      <c r="D497" s="102">
        <v>0</v>
      </c>
      <c r="E497" s="102">
        <v>100000</v>
      </c>
    </row>
    <row r="498" spans="1:5" s="125" customFormat="1" ht="12.75" x14ac:dyDescent="0.2">
      <c r="A498" s="130" t="s">
        <v>246</v>
      </c>
      <c r="B498" s="130"/>
      <c r="C498" s="131">
        <v>786873.32</v>
      </c>
      <c r="D498" s="131">
        <v>17233.740000000002</v>
      </c>
      <c r="E498" s="131">
        <v>804107.06</v>
      </c>
    </row>
    <row r="499" spans="1:5" s="125" customFormat="1" ht="12.75" x14ac:dyDescent="0.2">
      <c r="A499" s="107" t="s">
        <v>112</v>
      </c>
      <c r="B499" s="107"/>
      <c r="C499" s="132">
        <v>552.33000000000004</v>
      </c>
      <c r="D499" s="132">
        <v>16733.740000000002</v>
      </c>
      <c r="E499" s="132">
        <v>17286.07</v>
      </c>
    </row>
    <row r="500" spans="1:5" s="125" customFormat="1" ht="12.75" x14ac:dyDescent="0.2">
      <c r="A500" s="133" t="s">
        <v>80</v>
      </c>
      <c r="B500" s="133" t="s">
        <v>28</v>
      </c>
      <c r="C500" s="134">
        <v>552.33000000000004</v>
      </c>
      <c r="D500" s="134">
        <v>0</v>
      </c>
      <c r="E500" s="134">
        <v>552.33000000000004</v>
      </c>
    </row>
    <row r="501" spans="1:5" s="125" customFormat="1" ht="12.75" x14ac:dyDescent="0.2">
      <c r="A501" s="125" t="s">
        <v>61</v>
      </c>
      <c r="B501" s="125" t="s">
        <v>30</v>
      </c>
      <c r="C501" s="102">
        <v>552.33000000000004</v>
      </c>
      <c r="D501" s="102">
        <v>0</v>
      </c>
      <c r="E501" s="102">
        <v>552.33000000000004</v>
      </c>
    </row>
    <row r="502" spans="1:5" s="125" customFormat="1" ht="12.75" x14ac:dyDescent="0.2">
      <c r="A502" s="133" t="s">
        <v>81</v>
      </c>
      <c r="B502" s="133" t="s">
        <v>31</v>
      </c>
      <c r="C502" s="134">
        <v>0</v>
      </c>
      <c r="D502" s="134">
        <v>16733.740000000002</v>
      </c>
      <c r="E502" s="134">
        <v>16733.740000000002</v>
      </c>
    </row>
    <row r="503" spans="1:5" s="125" customFormat="1" ht="12.75" x14ac:dyDescent="0.2">
      <c r="A503" s="125" t="s">
        <v>73</v>
      </c>
      <c r="B503" s="125" t="s">
        <v>74</v>
      </c>
      <c r="C503" s="102">
        <v>0</v>
      </c>
      <c r="D503" s="102">
        <v>16733.740000000002</v>
      </c>
      <c r="E503" s="102">
        <v>16733.740000000002</v>
      </c>
    </row>
    <row r="504" spans="1:5" s="125" customFormat="1" ht="12.75" x14ac:dyDescent="0.2">
      <c r="A504" s="107" t="s">
        <v>124</v>
      </c>
      <c r="B504" s="107"/>
      <c r="C504" s="132">
        <v>156822.32999999999</v>
      </c>
      <c r="D504" s="132">
        <v>0</v>
      </c>
      <c r="E504" s="132">
        <v>156822.32999999999</v>
      </c>
    </row>
    <row r="505" spans="1:5" s="125" customFormat="1" ht="12.75" x14ac:dyDescent="0.2">
      <c r="A505" s="133" t="s">
        <v>80</v>
      </c>
      <c r="B505" s="133" t="s">
        <v>28</v>
      </c>
      <c r="C505" s="134">
        <v>82084.94</v>
      </c>
      <c r="D505" s="134">
        <v>0</v>
      </c>
      <c r="E505" s="134">
        <v>82084.94</v>
      </c>
    </row>
    <row r="506" spans="1:5" s="125" customFormat="1" ht="12.75" x14ac:dyDescent="0.2">
      <c r="A506" s="125" t="s">
        <v>61</v>
      </c>
      <c r="B506" s="125" t="s">
        <v>30</v>
      </c>
      <c r="C506" s="102">
        <v>82084.94</v>
      </c>
      <c r="D506" s="102">
        <v>0</v>
      </c>
      <c r="E506" s="102">
        <v>82084.94</v>
      </c>
    </row>
    <row r="507" spans="1:5" s="125" customFormat="1" ht="12.75" x14ac:dyDescent="0.2">
      <c r="A507" s="133" t="s">
        <v>81</v>
      </c>
      <c r="B507" s="133" t="s">
        <v>31</v>
      </c>
      <c r="C507" s="134">
        <v>74737.39</v>
      </c>
      <c r="D507" s="134">
        <v>0</v>
      </c>
      <c r="E507" s="134">
        <v>74737.39</v>
      </c>
    </row>
    <row r="508" spans="1:5" s="125" customFormat="1" ht="12.75" x14ac:dyDescent="0.2">
      <c r="A508" s="125" t="s">
        <v>73</v>
      </c>
      <c r="B508" s="125" t="s">
        <v>74</v>
      </c>
      <c r="C508" s="102">
        <v>74737.39</v>
      </c>
      <c r="D508" s="102">
        <v>0</v>
      </c>
      <c r="E508" s="102">
        <v>74737.39</v>
      </c>
    </row>
    <row r="509" spans="1:5" s="125" customFormat="1" ht="12.75" x14ac:dyDescent="0.2">
      <c r="A509" s="107" t="s">
        <v>136</v>
      </c>
      <c r="B509" s="107"/>
      <c r="C509" s="132">
        <v>629498.66</v>
      </c>
      <c r="D509" s="132">
        <v>500</v>
      </c>
      <c r="E509" s="132">
        <v>629998.66</v>
      </c>
    </row>
    <row r="510" spans="1:5" s="125" customFormat="1" ht="12.75" x14ac:dyDescent="0.2">
      <c r="A510" s="133" t="s">
        <v>80</v>
      </c>
      <c r="B510" s="133" t="s">
        <v>28</v>
      </c>
      <c r="C510" s="134">
        <v>207682.4</v>
      </c>
      <c r="D510" s="134">
        <v>0</v>
      </c>
      <c r="E510" s="134">
        <v>207682.4</v>
      </c>
    </row>
    <row r="511" spans="1:5" s="125" customFormat="1" ht="12.75" x14ac:dyDescent="0.2">
      <c r="A511" s="125" t="s">
        <v>60</v>
      </c>
      <c r="B511" s="125" t="s">
        <v>29</v>
      </c>
      <c r="C511" s="102">
        <v>130638</v>
      </c>
      <c r="D511" s="102">
        <v>0</v>
      </c>
      <c r="E511" s="102">
        <v>130638</v>
      </c>
    </row>
    <row r="512" spans="1:5" s="125" customFormat="1" ht="12.75" x14ac:dyDescent="0.2">
      <c r="A512" s="125" t="s">
        <v>61</v>
      </c>
      <c r="B512" s="125" t="s">
        <v>30</v>
      </c>
      <c r="C512" s="102">
        <v>77044.399999999994</v>
      </c>
      <c r="D512" s="102">
        <v>0</v>
      </c>
      <c r="E512" s="102">
        <v>77044.399999999994</v>
      </c>
    </row>
    <row r="513" spans="1:5" s="125" customFormat="1" ht="12.75" x14ac:dyDescent="0.2">
      <c r="A513" s="133" t="s">
        <v>81</v>
      </c>
      <c r="B513" s="133" t="s">
        <v>31</v>
      </c>
      <c r="C513" s="134">
        <v>421816.26</v>
      </c>
      <c r="D513" s="134">
        <v>500</v>
      </c>
      <c r="E513" s="134">
        <v>422316.26</v>
      </c>
    </row>
    <row r="514" spans="1:5" s="125" customFormat="1" ht="12.75" x14ac:dyDescent="0.2">
      <c r="A514" s="125" t="s">
        <v>73</v>
      </c>
      <c r="B514" s="125" t="s">
        <v>74</v>
      </c>
      <c r="C514" s="102">
        <v>421816.26</v>
      </c>
      <c r="D514" s="102">
        <v>500</v>
      </c>
      <c r="E514" s="102">
        <v>422316.26</v>
      </c>
    </row>
    <row r="515" spans="1:5" s="125" customFormat="1" ht="12.75" x14ac:dyDescent="0.2">
      <c r="A515" s="128" t="s">
        <v>247</v>
      </c>
      <c r="B515" s="128"/>
      <c r="C515" s="129">
        <v>282000</v>
      </c>
      <c r="D515" s="129">
        <v>0</v>
      </c>
      <c r="E515" s="129">
        <v>282000</v>
      </c>
    </row>
    <row r="516" spans="1:5" s="125" customFormat="1" ht="12.75" x14ac:dyDescent="0.2">
      <c r="A516" s="130" t="s">
        <v>248</v>
      </c>
      <c r="B516" s="130"/>
      <c r="C516" s="131">
        <v>2000</v>
      </c>
      <c r="D516" s="131">
        <v>0</v>
      </c>
      <c r="E516" s="131">
        <v>2000</v>
      </c>
    </row>
    <row r="517" spans="1:5" s="125" customFormat="1" ht="12.75" x14ac:dyDescent="0.2">
      <c r="A517" s="107" t="s">
        <v>123</v>
      </c>
      <c r="B517" s="107"/>
      <c r="C517" s="132">
        <v>2000</v>
      </c>
      <c r="D517" s="132">
        <v>0</v>
      </c>
      <c r="E517" s="132">
        <v>2000</v>
      </c>
    </row>
    <row r="518" spans="1:5" s="125" customFormat="1" ht="12.75" x14ac:dyDescent="0.2">
      <c r="A518" s="133" t="s">
        <v>80</v>
      </c>
      <c r="B518" s="133" t="s">
        <v>28</v>
      </c>
      <c r="C518" s="134">
        <v>2000</v>
      </c>
      <c r="D518" s="134">
        <v>0</v>
      </c>
      <c r="E518" s="134">
        <v>2000</v>
      </c>
    </row>
    <row r="519" spans="1:5" s="125" customFormat="1" ht="12.75" x14ac:dyDescent="0.2">
      <c r="A519" s="125" t="s">
        <v>66</v>
      </c>
      <c r="B519" s="125" t="s">
        <v>67</v>
      </c>
      <c r="C519" s="102">
        <v>2000</v>
      </c>
      <c r="D519" s="102">
        <v>0</v>
      </c>
      <c r="E519" s="102">
        <v>2000</v>
      </c>
    </row>
    <row r="520" spans="1:5" s="125" customFormat="1" ht="12.75" x14ac:dyDescent="0.2">
      <c r="A520" s="130" t="s">
        <v>249</v>
      </c>
      <c r="B520" s="130"/>
      <c r="C520" s="131">
        <v>280000</v>
      </c>
      <c r="D520" s="131">
        <v>0</v>
      </c>
      <c r="E520" s="131">
        <v>280000</v>
      </c>
    </row>
    <row r="521" spans="1:5" s="125" customFormat="1" ht="12.75" x14ac:dyDescent="0.2">
      <c r="A521" s="107" t="s">
        <v>123</v>
      </c>
      <c r="B521" s="107"/>
      <c r="C521" s="132">
        <v>280000</v>
      </c>
      <c r="D521" s="132">
        <v>0</v>
      </c>
      <c r="E521" s="132">
        <v>280000</v>
      </c>
    </row>
    <row r="522" spans="1:5" s="125" customFormat="1" ht="12.75" x14ac:dyDescent="0.2">
      <c r="A522" s="133" t="s">
        <v>80</v>
      </c>
      <c r="B522" s="133" t="s">
        <v>28</v>
      </c>
      <c r="C522" s="134">
        <v>280000</v>
      </c>
      <c r="D522" s="134">
        <v>0</v>
      </c>
      <c r="E522" s="134">
        <v>280000</v>
      </c>
    </row>
    <row r="523" spans="1:5" s="125" customFormat="1" ht="12.75" x14ac:dyDescent="0.2">
      <c r="A523" s="125" t="s">
        <v>64</v>
      </c>
      <c r="B523" s="125" t="s">
        <v>65</v>
      </c>
      <c r="C523" s="102">
        <v>280000</v>
      </c>
      <c r="D523" s="102">
        <v>0</v>
      </c>
      <c r="E523" s="102">
        <v>280000</v>
      </c>
    </row>
    <row r="524" spans="1:5" s="125" customFormat="1" ht="12.75" x14ac:dyDescent="0.2">
      <c r="A524" s="128" t="s">
        <v>250</v>
      </c>
      <c r="B524" s="128"/>
      <c r="C524" s="129">
        <v>100000</v>
      </c>
      <c r="D524" s="129">
        <v>-40000</v>
      </c>
      <c r="E524" s="129">
        <v>60000</v>
      </c>
    </row>
    <row r="525" spans="1:5" s="125" customFormat="1" ht="12.75" x14ac:dyDescent="0.2">
      <c r="A525" s="130" t="s">
        <v>251</v>
      </c>
      <c r="B525" s="130"/>
      <c r="C525" s="131">
        <v>100000</v>
      </c>
      <c r="D525" s="131">
        <v>-40000</v>
      </c>
      <c r="E525" s="131">
        <v>60000</v>
      </c>
    </row>
    <row r="526" spans="1:5" s="125" customFormat="1" ht="12.75" x14ac:dyDescent="0.2">
      <c r="A526" s="107" t="s">
        <v>113</v>
      </c>
      <c r="B526" s="107"/>
      <c r="C526" s="132">
        <v>100000</v>
      </c>
      <c r="D526" s="132">
        <v>-40000</v>
      </c>
      <c r="E526" s="132">
        <v>60000</v>
      </c>
    </row>
    <row r="527" spans="1:5" s="125" customFormat="1" ht="12.75" x14ac:dyDescent="0.2">
      <c r="A527" s="133" t="s">
        <v>80</v>
      </c>
      <c r="B527" s="133" t="s">
        <v>28</v>
      </c>
      <c r="C527" s="134">
        <v>100000</v>
      </c>
      <c r="D527" s="134">
        <v>-40000</v>
      </c>
      <c r="E527" s="134">
        <v>60000</v>
      </c>
    </row>
    <row r="528" spans="1:5" s="125" customFormat="1" ht="12.75" x14ac:dyDescent="0.2">
      <c r="A528" s="125" t="s">
        <v>64</v>
      </c>
      <c r="B528" s="125" t="s">
        <v>65</v>
      </c>
      <c r="C528" s="102">
        <v>100000</v>
      </c>
      <c r="D528" s="102">
        <v>-40000</v>
      </c>
      <c r="E528" s="102">
        <v>60000</v>
      </c>
    </row>
    <row r="529" spans="1:5" s="125" customFormat="1" ht="12.75" x14ac:dyDescent="0.2">
      <c r="A529" s="128" t="s">
        <v>190</v>
      </c>
      <c r="B529" s="128"/>
      <c r="C529" s="129">
        <v>13000</v>
      </c>
      <c r="D529" s="129">
        <v>-13000</v>
      </c>
      <c r="E529" s="129">
        <v>0</v>
      </c>
    </row>
    <row r="530" spans="1:5" s="125" customFormat="1" ht="12.75" x14ac:dyDescent="0.2">
      <c r="A530" s="130" t="s">
        <v>252</v>
      </c>
      <c r="B530" s="130"/>
      <c r="C530" s="131">
        <v>13000</v>
      </c>
      <c r="D530" s="131">
        <v>-13000</v>
      </c>
      <c r="E530" s="131">
        <v>0</v>
      </c>
    </row>
    <row r="531" spans="1:5" s="125" customFormat="1" ht="12.75" x14ac:dyDescent="0.2">
      <c r="A531" s="107" t="s">
        <v>112</v>
      </c>
      <c r="B531" s="107"/>
      <c r="C531" s="132">
        <v>13000</v>
      </c>
      <c r="D531" s="132">
        <v>-13000</v>
      </c>
      <c r="E531" s="132">
        <v>0</v>
      </c>
    </row>
    <row r="532" spans="1:5" s="125" customFormat="1" ht="12.75" x14ac:dyDescent="0.2">
      <c r="A532" s="133" t="s">
        <v>80</v>
      </c>
      <c r="B532" s="133" t="s">
        <v>28</v>
      </c>
      <c r="C532" s="134">
        <v>13000</v>
      </c>
      <c r="D532" s="134">
        <v>-13000</v>
      </c>
      <c r="E532" s="134">
        <v>0</v>
      </c>
    </row>
    <row r="533" spans="1:5" s="125" customFormat="1" ht="12.75" x14ac:dyDescent="0.2">
      <c r="A533" s="125" t="s">
        <v>70</v>
      </c>
      <c r="B533" s="125" t="s">
        <v>71</v>
      </c>
      <c r="C533" s="102">
        <v>13000</v>
      </c>
      <c r="D533" s="102">
        <v>-13000</v>
      </c>
      <c r="E533" s="102">
        <v>0</v>
      </c>
    </row>
    <row r="534" spans="1:5" s="125" customFormat="1" ht="12.75" x14ac:dyDescent="0.2">
      <c r="A534" s="128" t="s">
        <v>253</v>
      </c>
      <c r="B534" s="128"/>
      <c r="C534" s="129">
        <v>11000</v>
      </c>
      <c r="D534" s="129">
        <v>0</v>
      </c>
      <c r="E534" s="129">
        <v>11000</v>
      </c>
    </row>
    <row r="535" spans="1:5" s="125" customFormat="1" ht="12.75" x14ac:dyDescent="0.2">
      <c r="A535" s="130" t="s">
        <v>254</v>
      </c>
      <c r="B535" s="130"/>
      <c r="C535" s="131">
        <v>11000</v>
      </c>
      <c r="D535" s="131">
        <v>0</v>
      </c>
      <c r="E535" s="131">
        <v>11000</v>
      </c>
    </row>
    <row r="536" spans="1:5" s="125" customFormat="1" ht="12.75" x14ac:dyDescent="0.2">
      <c r="A536" s="107" t="s">
        <v>135</v>
      </c>
      <c r="B536" s="107"/>
      <c r="C536" s="132">
        <v>11000</v>
      </c>
      <c r="D536" s="132">
        <v>0</v>
      </c>
      <c r="E536" s="132">
        <v>11000</v>
      </c>
    </row>
    <row r="537" spans="1:5" s="125" customFormat="1" ht="12.75" x14ac:dyDescent="0.2">
      <c r="A537" s="133" t="s">
        <v>80</v>
      </c>
      <c r="B537" s="133" t="s">
        <v>28</v>
      </c>
      <c r="C537" s="134">
        <v>11000</v>
      </c>
      <c r="D537" s="134">
        <v>0</v>
      </c>
      <c r="E537" s="134">
        <v>11000</v>
      </c>
    </row>
    <row r="538" spans="1:5" s="125" customFormat="1" ht="12.75" x14ac:dyDescent="0.2">
      <c r="A538" s="125" t="s">
        <v>70</v>
      </c>
      <c r="B538" s="125" t="s">
        <v>71</v>
      </c>
      <c r="C538" s="102">
        <v>11000</v>
      </c>
      <c r="D538" s="102">
        <v>0</v>
      </c>
      <c r="E538" s="102">
        <v>11000</v>
      </c>
    </row>
  </sheetData>
  <mergeCells count="2"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financiranja'!Print_Area</vt:lpstr>
      <vt:lpstr>' Račun prihoda i rashoda'!Print_Area</vt:lpstr>
      <vt:lpstr>' Sažetak'!Print_Area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2026-06-26T19:28:37Z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